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abameos/Dropbox/GTD/Pending/BACs/BAC shared/Manuscript/"/>
    </mc:Choice>
  </mc:AlternateContent>
  <xr:revisionPtr revIDLastSave="0" documentId="13_ncr:1_{37E968A4-3367-DF44-B49A-A59EC5A23A46}" xr6:coauthVersionLast="31" xr6:coauthVersionMax="31" xr10:uidLastSave="{00000000-0000-0000-0000-000000000000}"/>
  <bookViews>
    <workbookView xWindow="28180" yWindow="2000" windowWidth="20920" windowHeight="19300" xr2:uid="{00000000-000D-0000-FFFF-FFFF00000000}"/>
  </bookViews>
  <sheets>
    <sheet name="Summary" sheetId="14" r:id="rId1"/>
    <sheet name="complete, full mapping" sheetId="16" r:id="rId2"/>
    <sheet name="complete, truncated mapping" sheetId="17" r:id="rId3"/>
    <sheet name="BAC 2" sheetId="1" r:id="rId4"/>
    <sheet name="BAC 3" sheetId="2" r:id="rId5"/>
    <sheet name="BAC 5" sheetId="3" r:id="rId6"/>
    <sheet name="BAC 6" sheetId="4" r:id="rId7"/>
    <sheet name="BAC 8" sheetId="5" r:id="rId8"/>
    <sheet name="BAC 10" sheetId="6" r:id="rId9"/>
    <sheet name="BAC 11" sheetId="8" r:id="rId10"/>
    <sheet name="Cons 1,9" sheetId="10" r:id="rId11"/>
    <sheet name="Cons 4,21" sheetId="11" r:id="rId12"/>
    <sheet name="Cons 7,13,14,23,24" sheetId="12" r:id="rId13"/>
    <sheet name="Cons 12,20" sheetId="13" r:id="rId14"/>
  </sheets>
  <calcPr calcId="179017"/>
</workbook>
</file>

<file path=xl/calcChain.xml><?xml version="1.0" encoding="utf-8"?>
<calcChain xmlns="http://schemas.openxmlformats.org/spreadsheetml/2006/main">
  <c r="G85" i="17" l="1"/>
  <c r="G86" i="17"/>
  <c r="G87" i="17"/>
  <c r="G88" i="17"/>
  <c r="G67" i="17"/>
  <c r="G68" i="17"/>
  <c r="G69" i="17"/>
  <c r="G70" i="17"/>
  <c r="G71" i="17"/>
  <c r="G72" i="17"/>
  <c r="G78" i="17"/>
  <c r="G42" i="17"/>
  <c r="G77" i="17"/>
  <c r="G48" i="17"/>
  <c r="G47" i="17"/>
  <c r="G28" i="17"/>
  <c r="G29" i="17"/>
  <c r="G30" i="17"/>
  <c r="G80" i="17"/>
  <c r="G81" i="17"/>
  <c r="G76" i="17"/>
  <c r="G19" i="17"/>
  <c r="G2" i="17"/>
  <c r="G15" i="17"/>
  <c r="G16" i="17"/>
  <c r="G23" i="17"/>
  <c r="G63" i="17"/>
  <c r="G24" i="17"/>
  <c r="G64" i="17"/>
  <c r="G43" i="17"/>
  <c r="G44" i="17"/>
  <c r="G45" i="17"/>
  <c r="G31" i="17"/>
  <c r="G6" i="17"/>
  <c r="G26" i="17"/>
  <c r="G13" i="17"/>
  <c r="G14" i="17"/>
  <c r="G84" i="17"/>
  <c r="G79" i="17"/>
  <c r="G62" i="17"/>
  <c r="G57" i="17"/>
  <c r="G35" i="17"/>
  <c r="G36" i="17"/>
  <c r="G37" i="17"/>
  <c r="G66" i="17"/>
  <c r="G82" i="17"/>
  <c r="G83" i="17"/>
  <c r="G3" i="17"/>
  <c r="G17" i="17"/>
  <c r="G18" i="17"/>
  <c r="G46" i="17"/>
  <c r="G7" i="17"/>
  <c r="G8" i="17"/>
  <c r="G9" i="17"/>
  <c r="G58" i="17"/>
  <c r="G25" i="17"/>
  <c r="G32" i="17"/>
  <c r="G33" i="17"/>
  <c r="G34" i="17"/>
  <c r="G65" i="17"/>
  <c r="G75" i="17"/>
  <c r="G73" i="17"/>
  <c r="G4" i="17"/>
  <c r="G74" i="17"/>
  <c r="G59" i="17"/>
  <c r="G60" i="17"/>
  <c r="G61" i="17"/>
  <c r="G38" i="17"/>
  <c r="G39" i="17"/>
  <c r="G11" i="17"/>
  <c r="G12" i="17"/>
  <c r="G27" i="17"/>
  <c r="G5" i="17"/>
  <c r="G20" i="17"/>
  <c r="G21" i="17"/>
  <c r="G40" i="17"/>
  <c r="G41" i="17"/>
  <c r="G49" i="17"/>
  <c r="G10" i="17"/>
  <c r="G22" i="17"/>
  <c r="G56" i="17"/>
  <c r="D2" i="13" l="1"/>
  <c r="H2" i="13"/>
  <c r="I2" i="13"/>
  <c r="D4" i="13"/>
  <c r="H4" i="13"/>
  <c r="I4" i="13"/>
  <c r="D6" i="13"/>
  <c r="H6" i="13"/>
  <c r="I6" i="13"/>
  <c r="D8" i="13"/>
  <c r="H8" i="13"/>
  <c r="I8" i="13"/>
  <c r="D10" i="13"/>
  <c r="H10" i="13"/>
  <c r="I10" i="13"/>
  <c r="D12" i="13"/>
  <c r="H12" i="13"/>
  <c r="I12" i="13"/>
  <c r="D14" i="13"/>
  <c r="E14" i="13"/>
  <c r="H14" i="13"/>
  <c r="I14" i="13"/>
  <c r="D25" i="13"/>
  <c r="H25" i="13"/>
  <c r="I25" i="13"/>
  <c r="D27" i="13"/>
  <c r="H27" i="13"/>
  <c r="I27" i="13"/>
  <c r="D29" i="13"/>
  <c r="H29" i="13"/>
  <c r="I29" i="13"/>
  <c r="D31" i="13"/>
  <c r="H31" i="13"/>
  <c r="I31" i="13"/>
  <c r="D33" i="13"/>
  <c r="H33" i="13"/>
  <c r="I33" i="13"/>
  <c r="D35" i="13"/>
  <c r="E35" i="13"/>
  <c r="H35" i="13"/>
  <c r="I35" i="13"/>
  <c r="K35" i="13"/>
  <c r="D38" i="13"/>
  <c r="H38" i="13"/>
  <c r="I38" i="13"/>
  <c r="D40" i="13"/>
  <c r="H40" i="13"/>
  <c r="I40" i="13"/>
  <c r="D42" i="13"/>
  <c r="E42" i="13"/>
  <c r="H42" i="13"/>
  <c r="I42" i="13"/>
  <c r="K42" i="13"/>
  <c r="D48" i="13"/>
  <c r="E48" i="13"/>
  <c r="H48" i="13"/>
  <c r="I48" i="13"/>
  <c r="K48" i="13"/>
  <c r="D51" i="13"/>
  <c r="H51" i="13"/>
  <c r="I51" i="13"/>
  <c r="D53" i="13"/>
  <c r="H53" i="13"/>
  <c r="I53" i="13"/>
  <c r="D55" i="13"/>
  <c r="H55" i="13"/>
  <c r="I55" i="13"/>
  <c r="D57" i="13"/>
  <c r="H57" i="13"/>
  <c r="I57" i="13"/>
  <c r="D59" i="13"/>
  <c r="H59" i="13"/>
  <c r="I59" i="13"/>
  <c r="D61" i="13"/>
  <c r="E61" i="13"/>
  <c r="H61" i="13"/>
  <c r="I61" i="13"/>
  <c r="K61" i="13"/>
  <c r="D64" i="13"/>
  <c r="H64" i="13"/>
  <c r="I64" i="13"/>
  <c r="D66" i="13"/>
  <c r="E66" i="13"/>
  <c r="H66" i="13"/>
  <c r="I66" i="13"/>
  <c r="K66" i="13"/>
  <c r="D69" i="13"/>
  <c r="E69" i="13"/>
  <c r="H69" i="13"/>
  <c r="I69" i="13"/>
  <c r="K69" i="13"/>
  <c r="D72" i="13"/>
  <c r="E72" i="13"/>
  <c r="H72" i="13"/>
  <c r="I72" i="13"/>
  <c r="K72" i="13"/>
  <c r="D75" i="13"/>
  <c r="H75" i="13"/>
  <c r="I75" i="13"/>
  <c r="D77" i="13"/>
  <c r="H77" i="13"/>
  <c r="I77" i="13"/>
  <c r="D79" i="13"/>
  <c r="E79" i="13"/>
  <c r="H79" i="13"/>
  <c r="I79" i="13"/>
  <c r="K79" i="13"/>
  <c r="D83" i="13"/>
  <c r="H83" i="13"/>
  <c r="I83" i="13"/>
  <c r="D85" i="13"/>
  <c r="E85" i="13"/>
  <c r="H85" i="13"/>
  <c r="I85" i="13"/>
  <c r="K85" i="13"/>
  <c r="D88" i="13"/>
  <c r="H88" i="13"/>
  <c r="I88" i="13"/>
  <c r="D90" i="13"/>
  <c r="H90" i="13"/>
  <c r="I90" i="13"/>
  <c r="K89" i="12"/>
  <c r="I89" i="12"/>
  <c r="H89" i="12"/>
  <c r="K86" i="12"/>
  <c r="I86" i="12"/>
  <c r="H86" i="12"/>
  <c r="K83" i="12"/>
  <c r="I83" i="12"/>
  <c r="H83" i="12"/>
  <c r="K77" i="12"/>
  <c r="I77" i="12"/>
  <c r="H77" i="12"/>
  <c r="I74" i="12"/>
  <c r="H74" i="12"/>
  <c r="K30" i="12"/>
  <c r="I30" i="12"/>
  <c r="H30" i="12"/>
  <c r="K26" i="12"/>
  <c r="I26" i="12"/>
  <c r="H26" i="12"/>
  <c r="K6" i="12"/>
  <c r="K2" i="12"/>
  <c r="I6" i="12"/>
  <c r="H6" i="12"/>
  <c r="I2" i="12"/>
  <c r="H2" i="12"/>
  <c r="I81" i="12"/>
  <c r="H81" i="12"/>
  <c r="I93" i="12"/>
  <c r="H93" i="12"/>
  <c r="I72" i="12"/>
  <c r="H72" i="12"/>
  <c r="I70" i="12"/>
  <c r="H70" i="12"/>
  <c r="I68" i="12"/>
  <c r="H68" i="12"/>
  <c r="I66" i="12"/>
  <c r="H66" i="12"/>
  <c r="I64" i="12"/>
  <c r="H64" i="12"/>
  <c r="I62" i="12"/>
  <c r="H62" i="12"/>
  <c r="I60" i="12"/>
  <c r="H60" i="12"/>
  <c r="I58" i="12"/>
  <c r="H58" i="12"/>
  <c r="I56" i="12"/>
  <c r="H56" i="12"/>
  <c r="I54" i="12"/>
  <c r="H54" i="12"/>
  <c r="I52" i="12"/>
  <c r="H52" i="12"/>
  <c r="I50" i="12"/>
  <c r="H50" i="12"/>
  <c r="I48" i="12"/>
  <c r="H48" i="12"/>
  <c r="I46" i="12"/>
  <c r="H46" i="12"/>
  <c r="I44" i="12"/>
  <c r="H44" i="12"/>
  <c r="I42" i="12"/>
  <c r="H42" i="12"/>
  <c r="I40" i="12"/>
  <c r="H40" i="12"/>
  <c r="I38" i="12"/>
  <c r="H38" i="12"/>
  <c r="I36" i="12"/>
  <c r="H36" i="12"/>
  <c r="I34" i="12"/>
  <c r="H34" i="12"/>
  <c r="I24" i="12"/>
  <c r="H24" i="12"/>
  <c r="I22" i="12"/>
  <c r="H22" i="12"/>
  <c r="I20" i="12"/>
  <c r="H20" i="12"/>
  <c r="I18" i="12"/>
  <c r="H18" i="12"/>
  <c r="I16" i="12"/>
  <c r="H16" i="12"/>
  <c r="I14" i="12"/>
  <c r="H14" i="12"/>
  <c r="I12" i="12"/>
  <c r="H12" i="12"/>
  <c r="I10" i="12"/>
  <c r="H10" i="12"/>
  <c r="I103" i="11"/>
  <c r="H103" i="11"/>
  <c r="I101" i="11"/>
  <c r="H101" i="11"/>
  <c r="I99" i="11"/>
  <c r="H99" i="11"/>
  <c r="I97" i="11"/>
  <c r="H97" i="11"/>
  <c r="I95" i="11"/>
  <c r="H95" i="11"/>
  <c r="I93" i="11"/>
  <c r="H93" i="11"/>
  <c r="K63" i="11"/>
  <c r="I63" i="11"/>
  <c r="H63" i="11"/>
  <c r="K59" i="11"/>
  <c r="I59" i="11"/>
  <c r="H59" i="11"/>
  <c r="K51" i="11"/>
  <c r="I51" i="11"/>
  <c r="H51" i="11"/>
  <c r="K48" i="11"/>
  <c r="I48" i="11"/>
  <c r="H48" i="11"/>
  <c r="K42" i="11"/>
  <c r="I42" i="11"/>
  <c r="H42" i="11"/>
  <c r="K32" i="11"/>
  <c r="I32" i="11"/>
  <c r="H32" i="11"/>
  <c r="I57" i="11"/>
  <c r="H57" i="11"/>
  <c r="I40" i="11"/>
  <c r="H40" i="11"/>
  <c r="I38" i="11"/>
  <c r="H38" i="11"/>
  <c r="I30" i="11"/>
  <c r="H30" i="11"/>
  <c r="I28" i="11"/>
  <c r="H28" i="11"/>
  <c r="I26" i="11"/>
  <c r="H26" i="11"/>
  <c r="I24" i="11"/>
  <c r="H24" i="11"/>
  <c r="I22" i="11"/>
  <c r="H22" i="11"/>
  <c r="I20" i="11"/>
  <c r="H20" i="11"/>
  <c r="I18" i="11"/>
  <c r="H18" i="11"/>
  <c r="I16" i="11"/>
  <c r="H16" i="11"/>
  <c r="I14" i="11"/>
  <c r="H14" i="11"/>
  <c r="I12" i="11"/>
  <c r="H12" i="11"/>
  <c r="I10" i="11"/>
  <c r="H10" i="11"/>
  <c r="I6" i="11"/>
  <c r="H6" i="11"/>
  <c r="I2" i="11"/>
  <c r="H2" i="11"/>
  <c r="K32" i="10"/>
  <c r="I32" i="10"/>
  <c r="H32" i="10"/>
  <c r="K28" i="10"/>
  <c r="I28" i="10"/>
  <c r="H28" i="10"/>
  <c r="K25" i="10"/>
  <c r="I25" i="10"/>
  <c r="H25" i="10"/>
  <c r="K22" i="10"/>
  <c r="K13" i="10"/>
  <c r="I13" i="10"/>
  <c r="H13" i="10"/>
  <c r="K10" i="10"/>
  <c r="I10" i="10"/>
  <c r="H10" i="10"/>
  <c r="K2" i="10"/>
  <c r="I38" i="10"/>
  <c r="H38" i="10"/>
  <c r="I36" i="10"/>
  <c r="H36" i="10"/>
  <c r="I22" i="10"/>
  <c r="H22" i="10"/>
  <c r="I20" i="10"/>
  <c r="H20" i="10"/>
  <c r="I2" i="10"/>
  <c r="H2" i="10"/>
  <c r="I40" i="10"/>
  <c r="H40" i="10"/>
  <c r="I18" i="10"/>
  <c r="H18" i="10"/>
  <c r="K54" i="8"/>
  <c r="I54" i="8"/>
  <c r="H54" i="8"/>
  <c r="K41" i="8"/>
  <c r="I41" i="8"/>
  <c r="H41" i="8"/>
  <c r="K20" i="8"/>
  <c r="I20" i="8"/>
  <c r="H20" i="8"/>
  <c r="K2" i="8"/>
  <c r="I2" i="8"/>
  <c r="H2" i="8"/>
  <c r="I57" i="8"/>
  <c r="H57" i="8"/>
  <c r="I52" i="8"/>
  <c r="H52" i="8"/>
  <c r="I50" i="8"/>
  <c r="H50" i="8"/>
  <c r="I48" i="8"/>
  <c r="H48" i="8"/>
  <c r="I46" i="8"/>
  <c r="H46" i="8"/>
  <c r="I44" i="8"/>
  <c r="H44" i="8"/>
  <c r="I39" i="8"/>
  <c r="H39" i="8"/>
  <c r="I37" i="8"/>
  <c r="H37" i="8"/>
  <c r="I35" i="8"/>
  <c r="H35" i="8"/>
  <c r="I33" i="8"/>
  <c r="H33" i="8"/>
  <c r="I31" i="8"/>
  <c r="H31" i="8"/>
  <c r="I29" i="8"/>
  <c r="H29" i="8"/>
  <c r="I27" i="8"/>
  <c r="H27" i="8"/>
  <c r="I25" i="8"/>
  <c r="H25" i="8"/>
  <c r="I23" i="8"/>
  <c r="H23" i="8"/>
  <c r="I18" i="8"/>
  <c r="H18" i="8"/>
  <c r="I16" i="8"/>
  <c r="H16" i="8"/>
  <c r="I14" i="8"/>
  <c r="H14" i="8"/>
  <c r="I12" i="8"/>
  <c r="H12" i="8"/>
  <c r="K15" i="6"/>
  <c r="K12" i="6"/>
  <c r="I15" i="6"/>
  <c r="H15" i="6"/>
  <c r="I12" i="6"/>
  <c r="H12" i="6"/>
  <c r="I10" i="6"/>
  <c r="H10" i="6"/>
  <c r="I8" i="6"/>
  <c r="H8" i="6"/>
  <c r="I6" i="6"/>
  <c r="H6" i="6"/>
  <c r="I2" i="6"/>
  <c r="H2" i="6"/>
  <c r="K172" i="5"/>
  <c r="I172" i="5"/>
  <c r="H172" i="5"/>
  <c r="I170" i="5"/>
  <c r="H170" i="5"/>
  <c r="K166" i="5"/>
  <c r="I166" i="5"/>
  <c r="H166" i="5"/>
  <c r="K162" i="5"/>
  <c r="I162" i="5"/>
  <c r="H162" i="5"/>
  <c r="K157" i="5"/>
  <c r="I157" i="5"/>
  <c r="H157" i="5"/>
  <c r="K148" i="5"/>
  <c r="I148" i="5"/>
  <c r="H148" i="5"/>
  <c r="K143" i="5"/>
  <c r="I143" i="5"/>
  <c r="H143" i="5"/>
  <c r="K139" i="5"/>
  <c r="I139" i="5"/>
  <c r="H139" i="5"/>
  <c r="K131" i="5"/>
  <c r="I131" i="5"/>
  <c r="H131" i="5"/>
  <c r="K123" i="5"/>
  <c r="I123" i="5"/>
  <c r="H123" i="5"/>
  <c r="K110" i="5"/>
  <c r="I110" i="5"/>
  <c r="H110" i="5"/>
  <c r="K98" i="5"/>
  <c r="I98" i="5"/>
  <c r="H98" i="5"/>
  <c r="K95" i="5"/>
  <c r="I95" i="5"/>
  <c r="H95" i="5"/>
  <c r="K85" i="5"/>
  <c r="I85" i="5"/>
  <c r="H85" i="5"/>
  <c r="K80" i="5"/>
  <c r="I80" i="5"/>
  <c r="H80" i="5"/>
  <c r="K73" i="5"/>
  <c r="I73" i="5"/>
  <c r="H73" i="5"/>
  <c r="K69" i="5"/>
  <c r="I69" i="5"/>
  <c r="H69" i="5"/>
  <c r="K50" i="5"/>
  <c r="I50" i="5"/>
  <c r="H50" i="5"/>
  <c r="K44" i="5"/>
  <c r="I44" i="5"/>
  <c r="H44" i="5"/>
  <c r="K35" i="5"/>
  <c r="I35" i="5"/>
  <c r="H35" i="5"/>
  <c r="K31" i="5"/>
  <c r="I31" i="5"/>
  <c r="H31" i="5"/>
  <c r="K18" i="5"/>
  <c r="I18" i="5"/>
  <c r="H18" i="5"/>
  <c r="K14" i="5"/>
  <c r="I14" i="5"/>
  <c r="H14" i="5"/>
  <c r="I180" i="5"/>
  <c r="H180" i="5"/>
  <c r="I178" i="5"/>
  <c r="H178" i="5"/>
  <c r="I176" i="5"/>
  <c r="H176" i="5"/>
  <c r="I155" i="5"/>
  <c r="H155" i="5"/>
  <c r="I108" i="5"/>
  <c r="H108" i="5"/>
  <c r="I78" i="5"/>
  <c r="H78" i="5"/>
  <c r="I67" i="5"/>
  <c r="H67" i="5"/>
  <c r="I65" i="5"/>
  <c r="H65" i="5"/>
  <c r="I63" i="5"/>
  <c r="H63" i="5"/>
  <c r="I61" i="5"/>
  <c r="H61" i="5"/>
  <c r="I59" i="5"/>
  <c r="H59" i="5"/>
  <c r="I57" i="5"/>
  <c r="H57" i="5"/>
  <c r="I55" i="5"/>
  <c r="H55" i="5"/>
  <c r="I29" i="5"/>
  <c r="H29" i="5"/>
  <c r="I27" i="5"/>
  <c r="H27" i="5"/>
  <c r="I25" i="5"/>
  <c r="H25" i="5"/>
  <c r="I23" i="5"/>
  <c r="H23" i="5"/>
  <c r="I21" i="5"/>
  <c r="H21" i="5"/>
  <c r="I12" i="5"/>
  <c r="H12" i="5"/>
  <c r="K8" i="5"/>
  <c r="I8" i="5"/>
  <c r="H8" i="5"/>
  <c r="K2" i="5"/>
  <c r="I2" i="5"/>
  <c r="H2" i="5"/>
  <c r="K14" i="4"/>
  <c r="I14" i="4"/>
  <c r="H14" i="4"/>
  <c r="I19" i="4"/>
  <c r="H19" i="4"/>
  <c r="I17" i="4"/>
  <c r="H17" i="4"/>
  <c r="I12" i="4"/>
  <c r="H12" i="4"/>
  <c r="I10" i="4"/>
  <c r="H10" i="4"/>
  <c r="I8" i="4"/>
  <c r="H8" i="4"/>
  <c r="I6" i="4"/>
  <c r="H6" i="4"/>
  <c r="I4" i="4"/>
  <c r="H4" i="4"/>
  <c r="I2" i="4"/>
  <c r="H2" i="4"/>
  <c r="I6" i="3"/>
  <c r="H6" i="3"/>
  <c r="I24" i="3"/>
  <c r="H24" i="3"/>
  <c r="I22" i="3"/>
  <c r="H22" i="3"/>
  <c r="I20" i="3"/>
  <c r="H20" i="3"/>
  <c r="I18" i="3"/>
  <c r="H18" i="3"/>
  <c r="I16" i="3"/>
  <c r="H16" i="3"/>
  <c r="I14" i="3"/>
  <c r="H14" i="3"/>
  <c r="I2" i="3"/>
  <c r="H2" i="3"/>
  <c r="K6" i="3"/>
  <c r="I61" i="1"/>
  <c r="H61" i="1"/>
  <c r="I54" i="1"/>
  <c r="H54" i="1"/>
  <c r="I45" i="1"/>
  <c r="I47" i="1"/>
  <c r="H47" i="1"/>
  <c r="H45" i="1"/>
  <c r="H43" i="1"/>
  <c r="H37" i="1"/>
  <c r="I37" i="1"/>
  <c r="I33" i="1"/>
  <c r="H33" i="1"/>
  <c r="I30" i="1"/>
  <c r="H30" i="1"/>
  <c r="I27" i="1"/>
  <c r="H27" i="1"/>
  <c r="I19" i="1"/>
  <c r="H19" i="1"/>
  <c r="I11" i="1"/>
  <c r="H11" i="1"/>
  <c r="I2" i="1"/>
  <c r="H2" i="1"/>
  <c r="I66" i="1"/>
  <c r="H66" i="1"/>
  <c r="I64" i="1"/>
  <c r="H64" i="1"/>
  <c r="I59" i="1"/>
  <c r="H59" i="1"/>
  <c r="I57" i="1"/>
  <c r="H57" i="1"/>
  <c r="I52" i="1"/>
  <c r="H52" i="1"/>
  <c r="I50" i="1"/>
  <c r="H50" i="1"/>
  <c r="I41" i="1"/>
  <c r="H41" i="1"/>
  <c r="I25" i="1"/>
  <c r="H25" i="1"/>
  <c r="I9" i="1"/>
  <c r="H9" i="1"/>
  <c r="I209" i="2"/>
  <c r="H209" i="2"/>
  <c r="I206" i="2"/>
  <c r="H206" i="2"/>
  <c r="I201" i="2"/>
  <c r="H201" i="2"/>
  <c r="I192" i="2"/>
  <c r="H192" i="2"/>
  <c r="I186" i="2"/>
  <c r="H186" i="2"/>
  <c r="I183" i="2"/>
  <c r="H183" i="2"/>
  <c r="I180" i="2"/>
  <c r="H180" i="2"/>
  <c r="I175" i="2"/>
  <c r="H175" i="2"/>
  <c r="I172" i="2"/>
  <c r="H172" i="2"/>
  <c r="I167" i="2"/>
  <c r="H167" i="2"/>
  <c r="I153" i="2"/>
  <c r="H153" i="2"/>
  <c r="I148" i="2"/>
  <c r="H148" i="2"/>
  <c r="I140" i="2"/>
  <c r="H140" i="2"/>
  <c r="I133" i="2"/>
  <c r="H133" i="2"/>
  <c r="I119" i="2"/>
  <c r="H119" i="2"/>
  <c r="I112" i="2"/>
  <c r="H112" i="2"/>
  <c r="I104" i="2"/>
  <c r="H104" i="2"/>
  <c r="I95" i="2"/>
  <c r="H95" i="2"/>
  <c r="I90" i="2"/>
  <c r="H90" i="2"/>
  <c r="I85" i="2"/>
  <c r="H85" i="2"/>
  <c r="I74" i="2"/>
  <c r="H74" i="2"/>
  <c r="I66" i="2"/>
  <c r="H66" i="2"/>
  <c r="I63" i="2"/>
  <c r="H63" i="2"/>
  <c r="I51" i="2"/>
  <c r="H51" i="2"/>
  <c r="I45" i="2"/>
  <c r="H45" i="2"/>
  <c r="I40" i="2"/>
  <c r="H40" i="2"/>
  <c r="I34" i="2"/>
  <c r="H34" i="2"/>
  <c r="I28" i="2"/>
  <c r="H28" i="2"/>
  <c r="I25" i="2"/>
  <c r="H25" i="2"/>
  <c r="I19" i="2"/>
  <c r="H19" i="2"/>
  <c r="I14" i="2"/>
  <c r="H14" i="2"/>
  <c r="I8" i="2"/>
  <c r="H8" i="2"/>
  <c r="I199" i="2"/>
  <c r="H199" i="2"/>
  <c r="I197" i="2"/>
  <c r="H197" i="2"/>
  <c r="I190" i="2"/>
  <c r="H190" i="2"/>
  <c r="I170" i="2"/>
  <c r="H170" i="2"/>
  <c r="I165" i="2"/>
  <c r="H165" i="2"/>
  <c r="I163" i="2"/>
  <c r="H163" i="2"/>
  <c r="I161" i="2"/>
  <c r="H161" i="2"/>
  <c r="I159" i="2"/>
  <c r="H159" i="2"/>
  <c r="I157" i="2"/>
  <c r="H157" i="2"/>
  <c r="I146" i="2"/>
  <c r="H146" i="2"/>
  <c r="I144" i="2"/>
  <c r="H144" i="2"/>
  <c r="I138" i="2"/>
  <c r="H138" i="2"/>
  <c r="I136" i="2"/>
  <c r="H136" i="2"/>
  <c r="I131" i="2"/>
  <c r="H131" i="2"/>
  <c r="I129" i="2"/>
  <c r="H129" i="2"/>
  <c r="I127" i="2"/>
  <c r="H127" i="2"/>
  <c r="I125" i="2"/>
  <c r="H125" i="2"/>
  <c r="I117" i="2"/>
  <c r="H117" i="2"/>
  <c r="I110" i="2"/>
  <c r="H110" i="2"/>
  <c r="I108" i="2"/>
  <c r="H108" i="2"/>
  <c r="I102" i="2"/>
  <c r="H102" i="2"/>
  <c r="I100" i="2"/>
  <c r="H100" i="2"/>
  <c r="I93" i="2"/>
  <c r="H93" i="2"/>
  <c r="I83" i="2"/>
  <c r="H83" i="2"/>
  <c r="I79" i="2"/>
  <c r="H79" i="2"/>
  <c r="I72" i="2"/>
  <c r="H72" i="2"/>
  <c r="I70" i="2"/>
  <c r="H70" i="2"/>
  <c r="I61" i="2"/>
  <c r="H61" i="2"/>
  <c r="I59" i="2"/>
  <c r="H59" i="2"/>
  <c r="I57" i="2"/>
  <c r="H57" i="2"/>
  <c r="I55" i="2"/>
  <c r="H55" i="2"/>
  <c r="I32" i="2"/>
  <c r="H32" i="2"/>
  <c r="I23" i="2"/>
  <c r="H23" i="2"/>
  <c r="I12" i="2"/>
  <c r="H12" i="2"/>
  <c r="I6" i="2"/>
  <c r="H6" i="2"/>
  <c r="I4" i="2"/>
  <c r="H4" i="2"/>
  <c r="I2" i="2"/>
  <c r="H2" i="2"/>
  <c r="K209" i="2"/>
  <c r="K206" i="2"/>
  <c r="K201" i="2"/>
  <c r="K192" i="2"/>
  <c r="K186" i="2"/>
  <c r="K183" i="2"/>
  <c r="K180" i="2"/>
  <c r="K175" i="2"/>
  <c r="K172" i="2"/>
  <c r="K167" i="2"/>
  <c r="K153" i="2"/>
  <c r="K148" i="2"/>
  <c r="K140" i="2"/>
  <c r="K133" i="2"/>
  <c r="K119" i="2"/>
  <c r="K112" i="2"/>
  <c r="K104" i="2"/>
  <c r="K95" i="2"/>
  <c r="K90" i="2"/>
  <c r="K85" i="2"/>
  <c r="K74" i="2"/>
  <c r="K66" i="2"/>
  <c r="K63" i="2"/>
  <c r="K51" i="2"/>
  <c r="K45" i="2"/>
  <c r="K40" i="2"/>
  <c r="K34" i="2" l="1"/>
  <c r="K28" i="2"/>
  <c r="K25" i="2"/>
  <c r="K19" i="2"/>
  <c r="K14" i="2"/>
  <c r="K8" i="2"/>
  <c r="K61" i="1"/>
  <c r="K54" i="1"/>
  <c r="K47" i="1"/>
  <c r="K37" i="1"/>
  <c r="K33" i="1"/>
  <c r="K30" i="1"/>
  <c r="K27" i="1"/>
  <c r="K19" i="1"/>
  <c r="K11" i="1"/>
  <c r="K2" i="1"/>
  <c r="E89" i="12"/>
  <c r="E86" i="12"/>
  <c r="E83" i="12"/>
  <c r="E77" i="12"/>
  <c r="E74" i="12"/>
  <c r="E30" i="12"/>
  <c r="E26" i="12"/>
  <c r="E6" i="12"/>
  <c r="D93" i="12"/>
  <c r="D89" i="12"/>
  <c r="D86" i="12"/>
  <c r="D83" i="12"/>
  <c r="D81" i="12"/>
  <c r="D77" i="12"/>
  <c r="D74" i="12"/>
  <c r="D72" i="12"/>
  <c r="D70" i="12"/>
  <c r="D68" i="12"/>
  <c r="D66" i="12"/>
  <c r="D64" i="12"/>
  <c r="D62" i="12"/>
  <c r="D60" i="12"/>
  <c r="D58" i="12"/>
  <c r="D56" i="12"/>
  <c r="D54" i="12"/>
  <c r="D52" i="12"/>
  <c r="D50" i="12"/>
  <c r="D48" i="12"/>
  <c r="D46" i="12"/>
  <c r="D44" i="12"/>
  <c r="D42" i="12"/>
  <c r="D40" i="12"/>
  <c r="D38" i="12"/>
  <c r="D36" i="12"/>
  <c r="D34" i="12"/>
  <c r="D30" i="12"/>
  <c r="D26" i="12"/>
  <c r="D24" i="12"/>
  <c r="D22" i="12"/>
  <c r="D20" i="12"/>
  <c r="D18" i="12"/>
  <c r="D16" i="12"/>
  <c r="D14" i="12"/>
  <c r="D12" i="12"/>
  <c r="D10" i="12"/>
  <c r="D6" i="12"/>
  <c r="E2" i="12"/>
  <c r="D2" i="12"/>
  <c r="E63" i="11"/>
  <c r="E59" i="11"/>
  <c r="E51" i="11"/>
  <c r="E48" i="11"/>
  <c r="E42" i="11"/>
  <c r="E32" i="11"/>
  <c r="D16" i="11"/>
  <c r="D14" i="11"/>
  <c r="D12" i="11"/>
  <c r="D10" i="11"/>
  <c r="D8" i="11"/>
  <c r="D6" i="11"/>
  <c r="D4" i="11"/>
  <c r="D103" i="11"/>
  <c r="D101" i="11"/>
  <c r="D99" i="11"/>
  <c r="D97" i="11"/>
  <c r="D95" i="11"/>
  <c r="D93" i="11"/>
  <c r="D63" i="11"/>
  <c r="D59" i="11"/>
  <c r="D57" i="11"/>
  <c r="D51" i="11"/>
  <c r="D48" i="11"/>
  <c r="D42" i="11"/>
  <c r="D40" i="11"/>
  <c r="D38" i="11"/>
  <c r="D32" i="11"/>
  <c r="D30" i="11"/>
  <c r="D28" i="11"/>
  <c r="D26" i="11"/>
  <c r="D24" i="11"/>
  <c r="D22" i="11"/>
  <c r="D20" i="11"/>
  <c r="D18" i="11"/>
  <c r="D2" i="11"/>
  <c r="E32" i="10"/>
  <c r="E28" i="10"/>
  <c r="E25" i="10"/>
  <c r="E22" i="10"/>
  <c r="E13" i="10"/>
  <c r="E10" i="10"/>
  <c r="E2" i="10"/>
  <c r="D40" i="10"/>
  <c r="D38" i="10"/>
  <c r="D36" i="10"/>
  <c r="D32" i="10"/>
  <c r="D28" i="10"/>
  <c r="D25" i="10"/>
  <c r="D22" i="10"/>
  <c r="D20" i="10"/>
  <c r="D18" i="10"/>
  <c r="D13" i="10"/>
  <c r="D10" i="10"/>
  <c r="D2" i="10"/>
  <c r="E54" i="8"/>
  <c r="E41" i="8"/>
  <c r="D27" i="8"/>
  <c r="E20" i="8"/>
  <c r="E2" i="8"/>
  <c r="D57" i="8"/>
  <c r="D54" i="8"/>
  <c r="D52" i="8"/>
  <c r="D50" i="8"/>
  <c r="D48" i="8"/>
  <c r="D46" i="8"/>
  <c r="D44" i="8"/>
  <c r="D41" i="8"/>
  <c r="D39" i="8"/>
  <c r="D37" i="8"/>
  <c r="D35" i="8"/>
  <c r="D33" i="8"/>
  <c r="D31" i="8"/>
  <c r="D29" i="8"/>
  <c r="D25" i="8"/>
  <c r="D23" i="8"/>
  <c r="D20" i="8"/>
  <c r="D18" i="8"/>
  <c r="D16" i="8"/>
  <c r="D14" i="8"/>
  <c r="D12" i="8"/>
  <c r="D2" i="8"/>
  <c r="E15" i="6"/>
  <c r="D15" i="6"/>
  <c r="E12" i="6"/>
  <c r="D12" i="6"/>
  <c r="D10" i="6"/>
  <c r="D8" i="6"/>
  <c r="D6" i="6"/>
  <c r="D4" i="6"/>
  <c r="D2" i="6"/>
  <c r="E172" i="5" l="1"/>
  <c r="E166" i="5"/>
  <c r="E162" i="5"/>
  <c r="E157" i="5"/>
  <c r="E148" i="5"/>
  <c r="E143" i="5"/>
  <c r="E139" i="5"/>
  <c r="E131" i="5"/>
  <c r="E123" i="5"/>
  <c r="E110" i="5"/>
  <c r="E98" i="5"/>
  <c r="E95" i="5"/>
  <c r="E85" i="5"/>
  <c r="E80" i="5"/>
  <c r="E73" i="5"/>
  <c r="E69" i="5"/>
  <c r="E50" i="5"/>
  <c r="E44" i="5"/>
  <c r="E35" i="5"/>
  <c r="E31" i="5"/>
  <c r="E18" i="5"/>
  <c r="E14" i="5"/>
  <c r="E8" i="5"/>
  <c r="E2" i="5"/>
  <c r="D180" i="5"/>
  <c r="D178" i="5"/>
  <c r="D176" i="5"/>
  <c r="D172" i="5"/>
  <c r="D170" i="5"/>
  <c r="D166" i="5"/>
  <c r="D162" i="5"/>
  <c r="D157" i="5"/>
  <c r="D155" i="5"/>
  <c r="D148" i="5"/>
  <c r="D143" i="5"/>
  <c r="D139" i="5"/>
  <c r="D131" i="5"/>
  <c r="D123" i="5"/>
  <c r="D110" i="5"/>
  <c r="D108" i="5"/>
  <c r="D98" i="5"/>
  <c r="D95" i="5"/>
  <c r="D85" i="5"/>
  <c r="D80" i="5"/>
  <c r="D78" i="5"/>
  <c r="D73" i="5"/>
  <c r="D69" i="5"/>
  <c r="D67" i="5"/>
  <c r="D65" i="5"/>
  <c r="D63" i="5"/>
  <c r="D61" i="5"/>
  <c r="D59" i="5"/>
  <c r="D57" i="5"/>
  <c r="D55" i="5"/>
  <c r="D50" i="5"/>
  <c r="D44" i="5"/>
  <c r="D35" i="5"/>
  <c r="D31" i="5"/>
  <c r="D29" i="5"/>
  <c r="D27" i="5"/>
  <c r="D25" i="5"/>
  <c r="D23" i="5"/>
  <c r="D21" i="5"/>
  <c r="D18" i="5"/>
  <c r="D14" i="5"/>
  <c r="D12" i="5"/>
  <c r="D8" i="5"/>
  <c r="D2" i="5"/>
  <c r="E14" i="4"/>
  <c r="D19" i="4"/>
  <c r="D17" i="4"/>
  <c r="D14" i="4"/>
  <c r="D12" i="4"/>
  <c r="D10" i="4"/>
  <c r="D8" i="4"/>
  <c r="D6" i="4"/>
  <c r="D4" i="4"/>
  <c r="D2" i="4"/>
  <c r="E6" i="3"/>
  <c r="D24" i="3"/>
  <c r="D22" i="3"/>
  <c r="D20" i="3"/>
  <c r="D18" i="3"/>
  <c r="D16" i="3"/>
  <c r="D14" i="3"/>
  <c r="D6" i="3"/>
  <c r="D4" i="3"/>
  <c r="D2" i="3"/>
  <c r="E209" i="2" l="1"/>
  <c r="E206" i="2"/>
  <c r="E201" i="2"/>
  <c r="E192" i="2"/>
  <c r="E186" i="2"/>
  <c r="E183" i="2"/>
  <c r="E180" i="2"/>
  <c r="E175" i="2"/>
  <c r="E172" i="2"/>
  <c r="E167" i="2"/>
  <c r="E153" i="2"/>
  <c r="E148" i="2"/>
  <c r="E140" i="2"/>
  <c r="E133" i="2"/>
  <c r="E119" i="2"/>
  <c r="E112" i="2"/>
  <c r="E104" i="2"/>
  <c r="E95" i="2"/>
  <c r="E90" i="2"/>
  <c r="E85" i="2"/>
  <c r="E74" i="2"/>
  <c r="E66" i="2"/>
  <c r="E51" i="2"/>
  <c r="E45" i="2"/>
  <c r="E40" i="2"/>
  <c r="E34" i="2"/>
  <c r="E28" i="2"/>
  <c r="E25" i="2"/>
  <c r="E19" i="2"/>
  <c r="E14" i="2"/>
  <c r="E8" i="2"/>
  <c r="D209" i="2"/>
  <c r="D206" i="2"/>
  <c r="D201" i="2"/>
  <c r="D199" i="2"/>
  <c r="D197" i="2"/>
  <c r="D192" i="2"/>
  <c r="D190" i="2"/>
  <c r="D186" i="2"/>
  <c r="D183" i="2"/>
  <c r="D180" i="2"/>
  <c r="D175" i="2"/>
  <c r="D172" i="2"/>
  <c r="D170" i="2"/>
  <c r="D167" i="2"/>
  <c r="D165" i="2"/>
  <c r="D163" i="2"/>
  <c r="D161" i="2"/>
  <c r="D159" i="2"/>
  <c r="D157" i="2"/>
  <c r="D153" i="2"/>
  <c r="D148" i="2"/>
  <c r="D146" i="2"/>
  <c r="D144" i="2"/>
  <c r="D140" i="2"/>
  <c r="D138" i="2"/>
  <c r="D136" i="2"/>
  <c r="D133" i="2"/>
  <c r="D131" i="2"/>
  <c r="D129" i="2"/>
  <c r="D127" i="2"/>
  <c r="D125" i="2"/>
  <c r="D119" i="2"/>
  <c r="D117" i="2"/>
  <c r="D112" i="2"/>
  <c r="D110" i="2"/>
  <c r="D108" i="2"/>
  <c r="D104" i="2"/>
  <c r="D102" i="2"/>
  <c r="D100" i="2"/>
  <c r="D95" i="2"/>
  <c r="D93" i="2"/>
  <c r="D90" i="2"/>
  <c r="D85" i="2"/>
  <c r="D83" i="2"/>
  <c r="D81" i="2"/>
  <c r="D79" i="2"/>
  <c r="D74" i="2"/>
  <c r="D72" i="2"/>
  <c r="D70" i="2"/>
  <c r="D66" i="2"/>
  <c r="D63" i="2"/>
  <c r="D61" i="2"/>
  <c r="D59" i="2"/>
  <c r="D57" i="2"/>
  <c r="D55" i="2"/>
  <c r="D51" i="2"/>
  <c r="D45" i="2"/>
  <c r="D40" i="2"/>
  <c r="D34" i="2"/>
  <c r="D32" i="2"/>
  <c r="D28" i="2"/>
  <c r="D25" i="2"/>
  <c r="D23" i="2"/>
  <c r="D19" i="2"/>
  <c r="D14" i="2"/>
  <c r="D12" i="2"/>
  <c r="D8" i="2"/>
  <c r="D6" i="2"/>
  <c r="D4" i="2"/>
  <c r="D2" i="2"/>
  <c r="E61" i="1"/>
  <c r="E54" i="1"/>
  <c r="E47" i="1"/>
  <c r="E37" i="1"/>
  <c r="E33" i="1"/>
  <c r="E30" i="1"/>
  <c r="D30" i="1"/>
  <c r="E27" i="1"/>
  <c r="E23" i="1"/>
  <c r="E19" i="1"/>
  <c r="E11" i="1"/>
  <c r="E9" i="1"/>
  <c r="E2" i="1"/>
  <c r="D9" i="1"/>
  <c r="D11" i="1"/>
  <c r="D17" i="1"/>
  <c r="D19" i="1"/>
  <c r="D23" i="1"/>
  <c r="D25" i="1"/>
  <c r="D27" i="1"/>
  <c r="D33" i="1"/>
  <c r="D37" i="1"/>
  <c r="D41" i="1"/>
  <c r="D43" i="1"/>
  <c r="D45" i="1"/>
  <c r="D47" i="1"/>
  <c r="D48" i="1"/>
  <c r="D50" i="1"/>
  <c r="D52" i="1"/>
  <c r="D54" i="1"/>
  <c r="D57" i="1"/>
  <c r="D59" i="1"/>
  <c r="D61" i="1"/>
  <c r="D64" i="1"/>
  <c r="D66" i="1"/>
  <c r="D2" i="1"/>
</calcChain>
</file>

<file path=xl/sharedStrings.xml><?xml version="1.0" encoding="utf-8"?>
<sst xmlns="http://schemas.openxmlformats.org/spreadsheetml/2006/main" count="4903" uniqueCount="739">
  <si>
    <t>Name</t>
  </si>
  <si>
    <t>% Pairwise Identity</t>
  </si>
  <si>
    <t>Free end gaps</t>
  </si>
  <si>
    <t>Hit end</t>
  </si>
  <si>
    <t>Hit start</t>
  </si>
  <si>
    <t>Query end</t>
  </si>
  <si>
    <t>Query start</t>
  </si>
  <si>
    <t>Sequence Length</t>
  </si>
  <si>
    <t>comp14890_c0_seq4|m.26838</t>
  </si>
  <si>
    <t>comp18398_c0_seq1|m.33389</t>
  </si>
  <si>
    <t>comp18398_c0_seq2|m.33390</t>
  </si>
  <si>
    <t>comp14795_c0_seq1|m.26236</t>
  </si>
  <si>
    <t>comp14795_c0_seq2|m.26238</t>
  </si>
  <si>
    <t>comp14795_c0_seq1|m.26237</t>
  </si>
  <si>
    <t>comp17331_c1_seq7|m.25798</t>
  </si>
  <si>
    <t>comp17331_c1_seq8|m.25799</t>
  </si>
  <si>
    <t>comp6556_c0_seq1|m.2385</t>
  </si>
  <si>
    <t>comp18838_c0_seq1|m.19132</t>
  </si>
  <si>
    <t>comp18838_c0_seq2|m.19133</t>
  </si>
  <si>
    <t>comp15295_c0_seq2|m.20099</t>
  </si>
  <si>
    <t>comp18944_c0_seq1|m.33542</t>
  </si>
  <si>
    <t>comp18944_c0_seq2|m.33543</t>
  </si>
  <si>
    <t>comp18944_c0_seq4|m.33545</t>
  </si>
  <si>
    <t>comp18944_c0_seq5|m.33546</t>
  </si>
  <si>
    <t>comp18944_c0_seq7|m.33548</t>
  </si>
  <si>
    <t>comp18944_c0_seq8|m.33549</t>
  </si>
  <si>
    <t>comp18944_c0_seq3|m.33544</t>
  </si>
  <si>
    <t>comp18944_c0_seq6|m.33547</t>
  </si>
  <si>
    <t>comp18944_c0_seq9|m.33550</t>
  </si>
  <si>
    <t>comp16039_c1_seq1|m.35112</t>
  </si>
  <si>
    <t>comp16039_c1_seq1|m.35113</t>
  </si>
  <si>
    <t>3prime_partial</t>
  </si>
  <si>
    <t>type</t>
  </si>
  <si>
    <t>complete</t>
  </si>
  <si>
    <t>No</t>
  </si>
  <si>
    <t>Yes</t>
  </si>
  <si>
    <t>length_aa</t>
  </si>
  <si>
    <t>length_nt</t>
  </si>
  <si>
    <t>sum_hits</t>
  </si>
  <si>
    <t>complete_hit</t>
  </si>
  <si>
    <t>5prime_partial</t>
  </si>
  <si>
    <t>comp12206_c0_seq3|m.17014</t>
  </si>
  <si>
    <t>comp955_c0_seq1|m.36205</t>
  </si>
  <si>
    <t>comp19022_c0_seq33|m.38474</t>
  </si>
  <si>
    <t>comp19022_c0_seq32|m.38472</t>
  </si>
  <si>
    <t>comp19022_c0_seq31|m.38470</t>
  </si>
  <si>
    <t>comp19022_c0_seq26|m.38435</t>
  </si>
  <si>
    <t>comp19022_c0_seq25|m.38432</t>
  </si>
  <si>
    <t>comp19022_c0_seq24|m.38428</t>
  </si>
  <si>
    <t>comp19022_c0_seq23|m.38424</t>
  </si>
  <si>
    <t>comp19022_c0_seq38|m.38446</t>
  </si>
  <si>
    <t>comp19022_c0_seq31|m.38469</t>
  </si>
  <si>
    <t>comp19022_c0_seq24|m.38427</t>
  </si>
  <si>
    <t>comp19022_c0_seq23|m.38422</t>
  </si>
  <si>
    <t>comp19022_c0_seq19|m.38460</t>
  </si>
  <si>
    <t>comp19022_c0_seq17|m.38454</t>
  </si>
  <si>
    <t>comp19022_c0_seq6|m.38412</t>
  </si>
  <si>
    <t>comp19022_c0_seq4|m.38403</t>
  </si>
  <si>
    <t>comp19022_c0_seq2|m.38394</t>
  </si>
  <si>
    <t>comp19022_c0_seq33|m.38473</t>
  </si>
  <si>
    <t>comp19022_c0_seq32|m.38471</t>
  </si>
  <si>
    <t>comp19022_c0_seq26|m.38433</t>
  </si>
  <si>
    <t>comp19022_c0_seq25|m.38429</t>
  </si>
  <si>
    <t>comp19022_c0_seq22|m.38466</t>
  </si>
  <si>
    <t>comp19022_c0_seq21|m.38464</t>
  </si>
  <si>
    <t>comp19022_c0_seq20|m.38461</t>
  </si>
  <si>
    <t>comp19022_c0_seq18|m.38455</t>
  </si>
  <si>
    <t>comp19022_c0_seq9|m.38417</t>
  </si>
  <si>
    <t>comp19022_c0_seq7|m.38413</t>
  </si>
  <si>
    <t>comp19022_c0_seq5|m.38405</t>
  </si>
  <si>
    <t>comp19022_c0_seq3|m.38395</t>
  </si>
  <si>
    <t>comp19022_c0_seq39|m.38475</t>
  </si>
  <si>
    <t>comp19022_c0_seq38|m.38442</t>
  </si>
  <si>
    <t>comp19022_c0_seq31|m.38468</t>
  </si>
  <si>
    <t>comp19022_c0_seq24|m.38426</t>
  </si>
  <si>
    <t>comp19022_c0_seq23|m.38420</t>
  </si>
  <si>
    <t>comp19022_c0_seq19|m.38459</t>
  </si>
  <si>
    <t>comp19022_c0_seq17|m.38451</t>
  </si>
  <si>
    <t>comp19022_c0_seq6|m.38411</t>
  </si>
  <si>
    <t>comp19022_c0_seq4|m.38401</t>
  </si>
  <si>
    <t>comp19022_c0_seq2|m.38391</t>
  </si>
  <si>
    <t>comp19022_c0_seq43|m.38476</t>
  </si>
  <si>
    <t>comp19022_c0_seq35|m.38440</t>
  </si>
  <si>
    <t>comp19022_c0_seq34|m.38437</t>
  </si>
  <si>
    <t>comp19022_c0_seq45|m.38477</t>
  </si>
  <si>
    <t>comp11411_c0_seq3|m.26668</t>
  </si>
  <si>
    <t>comp19022_c0_seq41|m.38450</t>
  </si>
  <si>
    <t>comp19022_c0_seq35|m.38439</t>
  </si>
  <si>
    <t>comp19022_c0_seq26|m.38434</t>
  </si>
  <si>
    <t>comp19022_c0_seq24|m.38425</t>
  </si>
  <si>
    <t>comp19022_c0_seq9|m.38419</t>
  </si>
  <si>
    <t>comp19022_c0_seq6|m.38410</t>
  </si>
  <si>
    <t>comp19022_c0_seq5|m.38406</t>
  </si>
  <si>
    <t>comp19022_c0_seq2|m.38390</t>
  </si>
  <si>
    <t>comp19022_c0_seq40|m.38449</t>
  </si>
  <si>
    <t>comp19022_c0_seq38|m.38447</t>
  </si>
  <si>
    <t>comp19022_c0_seq34|m.38438</t>
  </si>
  <si>
    <t>comp19022_c0_seq25|m.38431</t>
  </si>
  <si>
    <t>comp19022_c0_seq23|m.38423</t>
  </si>
  <si>
    <t>comp19022_c0_seq7|m.38416</t>
  </si>
  <si>
    <t>comp19022_c0_seq4|m.38404</t>
  </si>
  <si>
    <t>comp19022_c0_seq3|m.38399</t>
  </si>
  <si>
    <t>comp19022_c0_seq40|m.38448</t>
  </si>
  <si>
    <t>comp19022_c0_seq34|m.38436</t>
  </si>
  <si>
    <t>comp19022_c0_seq25|m.38430</t>
  </si>
  <si>
    <t>comp19022_c0_seq23|m.38421</t>
  </si>
  <si>
    <t>comp19022_c0_seq7|m.38415</t>
  </si>
  <si>
    <t>comp19022_c0_seq4|m.38402</t>
  </si>
  <si>
    <t>comp19022_c0_seq3|m.38396</t>
  </si>
  <si>
    <t>comp19022_c0_seq38|m.38441</t>
  </si>
  <si>
    <t>comp145889_c0_seq1|m.14028</t>
  </si>
  <si>
    <t>internal</t>
  </si>
  <si>
    <t>Maybe</t>
  </si>
  <si>
    <t>comp441_c0_seq1|m.124</t>
  </si>
  <si>
    <t>comp806_c0_seq1|m.223</t>
  </si>
  <si>
    <t>comp179462_c0_seq1|m.14529</t>
  </si>
  <si>
    <t>comp111350_c0_seq1|m.13117</t>
  </si>
  <si>
    <t>comp1371_c0_seq1|m.365</t>
  </si>
  <si>
    <t>comp479_c0_seq1|m.136</t>
  </si>
  <si>
    <t>comp4425_c0_seq1|m.1148</t>
  </si>
  <si>
    <t>comp19090_c0_seq1|m.10463</t>
  </si>
  <si>
    <t>comp15980_c0_seq2|m.34240</t>
  </si>
  <si>
    <t>comp15980_c0_seq1|m.34239</t>
  </si>
  <si>
    <t>comp216191_c0_seq1|m.14914</t>
  </si>
  <si>
    <t>comp148443_c0_seq1|m.14082</t>
  </si>
  <si>
    <t>comp13980_c0_seq2|m.30992</t>
  </si>
  <si>
    <t>comp13980_c0_seq1|m.30990</t>
  </si>
  <si>
    <t>comp6964_c1_seq1|m.25848</t>
  </si>
  <si>
    <t>comp80468_c0_seq1|m.12302</t>
  </si>
  <si>
    <t>comp436_c0_seq1|m.121</t>
  </si>
  <si>
    <t>comp121935_c0_seq1|m.13403</t>
  </si>
  <si>
    <t>comp10282_c0_seq1|m.37421</t>
  </si>
  <si>
    <t>comp10282_c0_seq1|m.37420</t>
  </si>
  <si>
    <t>comp12614_c1_seq1|m.38824</t>
  </si>
  <si>
    <t>comp12614_c0_seq1|m.38823</t>
  </si>
  <si>
    <t>comp9763_c0_seq2|m.19925</t>
  </si>
  <si>
    <t>comp9763_c0_seq1|m.19924</t>
  </si>
  <si>
    <t>comp15555_c0_seq1|m.8373</t>
  </si>
  <si>
    <t>comp12210_c1_seq1|m.25672</t>
  </si>
  <si>
    <t>comp12210_c0_seq2|m.25674</t>
  </si>
  <si>
    <t>comp12210_c0_seq1|m.25673</t>
  </si>
  <si>
    <t>comp47366_c0_seq1|m.11499</t>
  </si>
  <si>
    <t>comp129367_c0_seq1|m.13676</t>
  </si>
  <si>
    <t>comp111310_c0_seq1|m.13114</t>
  </si>
  <si>
    <t>comp14890_c0_seq3|m.26837</t>
  </si>
  <si>
    <t>comp14890_c0_seq3|m.26836</t>
  </si>
  <si>
    <t>comp14890_c0_seq2|m.26835</t>
  </si>
  <si>
    <t>comp14890_c0_seq2|m.26834</t>
  </si>
  <si>
    <t>comp14890_c0_seq1|m.26833</t>
  </si>
  <si>
    <t>comp14890_c0_seq1|m.26831</t>
  </si>
  <si>
    <t>comp13628_c0_seq1|m.7014</t>
  </si>
  <si>
    <t>comp13781_c0_seq1|m.7115</t>
  </si>
  <si>
    <t>comp17146_c0_seq1|m.21427</t>
  </si>
  <si>
    <t>comp1298_c0_seq1|m.20776</t>
  </si>
  <si>
    <t>comp13069_c0_seq1|m.6639</t>
  </si>
  <si>
    <t>comp14504_c0_seq1|m.39143</t>
  </si>
  <si>
    <t>comp16035_c0_seq2|m.20373</t>
  </si>
  <si>
    <t>comp16035_c0_seq2|m.20374</t>
  </si>
  <si>
    <t>comp16035_c0_seq1|m.20372</t>
  </si>
  <si>
    <t>comp16592_c0_seq1|m.9057</t>
  </si>
  <si>
    <t>comp16592_c0_seq1|m.9056</t>
  </si>
  <si>
    <t>comp19026_c0_seq17|m.18298</t>
  </si>
  <si>
    <t>comp19026_c0_seq11|m.18297</t>
  </si>
  <si>
    <t>comp19026_c0_seq9|m.18296</t>
  </si>
  <si>
    <t>comp19026_c0_seq7|m.18295</t>
  </si>
  <si>
    <t>comp19026_c0_seq5|m.18294</t>
  </si>
  <si>
    <t>comp19026_c0_seq3|m.18291</t>
  </si>
  <si>
    <t>comp19026_c0_seq1|m.18288</t>
  </si>
  <si>
    <t>comp19026_c0_seq3|m.18292</t>
  </si>
  <si>
    <t>comp19026_c0_seq1|m.18289</t>
  </si>
  <si>
    <t>comp18206_c0_seq1|m.23424</t>
  </si>
  <si>
    <t>comp6072_c0_seq1|m.30349</t>
  </si>
  <si>
    <t>comp16021_c0_seq1|m.8673</t>
  </si>
  <si>
    <t>comp3945_c0_seq1|m.18966</t>
  </si>
  <si>
    <t>comp18928_c0_seq1|m.24972</t>
  </si>
  <si>
    <t>comp18928_c0_seq3|m.24974</t>
  </si>
  <si>
    <t>comp16827_c0_seq1|m.24467</t>
  </si>
  <si>
    <t>comp16827_c0_seq1|m.24466</t>
  </si>
  <si>
    <t>comp5423_c0_seq1|m.1852</t>
  </si>
  <si>
    <t>comp1743_c0_seq1|m.412</t>
  </si>
  <si>
    <t>comp10954_c0_seq2|m.16695</t>
  </si>
  <si>
    <t>comp11552_c1_seq1|m.33788</t>
  </si>
  <si>
    <t>comp11552_c1_seq2|m.33789</t>
  </si>
  <si>
    <t>comp141720_c0_seq1|m.13875</t>
  </si>
  <si>
    <t>comp173291_c0_seq1|m.14464</t>
  </si>
  <si>
    <t>comp173291_c0_seq1|m.14465</t>
  </si>
  <si>
    <t>comp11153_c0_seq1|m.5272</t>
  </si>
  <si>
    <t>comp12522_c0_seq1|m.6223</t>
  </si>
  <si>
    <t>comp2479_c0_seq1|m.501</t>
  </si>
  <si>
    <t>comp7553_c0_seq2|m.19009</t>
  </si>
  <si>
    <t>comp7553_c0_seq1|m.19008</t>
  </si>
  <si>
    <t>comp7553_c0_seq1|m.19007</t>
  </si>
  <si>
    <t>comp14760_c0_seq1|m.7807</t>
  </si>
  <si>
    <t>comp14760_c0_seq1|m.7808</t>
  </si>
  <si>
    <t>comp8527_c1_seq1|m.33895</t>
  </si>
  <si>
    <t>comp112557_c0_seq1|m.13205</t>
  </si>
  <si>
    <t>comp15591_c0_seq1|m.8403</t>
  </si>
  <si>
    <t>comp145179_c0_seq1|m.14002</t>
  </si>
  <si>
    <t>comp1180_c0_seq1|m.306</t>
  </si>
  <si>
    <t>comp390_c1_seq1|m.18432</t>
  </si>
  <si>
    <t>comp2335_c1_seq1|m.20792</t>
  </si>
  <si>
    <t>comp2335_c0_seq1|m.20790</t>
  </si>
  <si>
    <t>comp392_c0_seq1|m.108</t>
  </si>
  <si>
    <t>comp7074_c0_seq1|m.2715</t>
  </si>
  <si>
    <t>comp131711_c0_seq1|m.13725</t>
  </si>
  <si>
    <t>comp94937_c0_seq1|m.12689</t>
  </si>
  <si>
    <t>comp94937_c0_seq1|m.12688</t>
  </si>
  <si>
    <t>comp94937_c0_seq1|m.12687</t>
  </si>
  <si>
    <t>comp13973_c0_seq3|m.18893</t>
  </si>
  <si>
    <t>comp13973_c0_seq1|m.18890</t>
  </si>
  <si>
    <t>comp11027_c0_seq4|m.29252</t>
  </si>
  <si>
    <t>comp11027_c0_seq1|m.29245</t>
  </si>
  <si>
    <t>comp18911_c0_seq15|m.15436</t>
  </si>
  <si>
    <t>comp18911_c0_seq6|m.15426</t>
  </si>
  <si>
    <t>comp18911_c0_seq6|m.15427</t>
  </si>
  <si>
    <t>comp18911_c0_seq2|m.15425</t>
  </si>
  <si>
    <t>comp18911_c0_seq5|m.15435</t>
  </si>
  <si>
    <t>comp18911_c0_seq2|m.15423</t>
  </si>
  <si>
    <t>comp18911_c0_seq1|m.15428</t>
  </si>
  <si>
    <t>comp18911_c0_seq2|m.15422</t>
  </si>
  <si>
    <t>comp19038_c0_seq1|m.10451</t>
  </si>
  <si>
    <t>comp19038_c0_seq1|m.10450</t>
  </si>
  <si>
    <t>comp19038_c0_seq1|m.10449</t>
  </si>
  <si>
    <t>comp8446_c1_seq1|m.26396</t>
  </si>
  <si>
    <t>comp117085_c0_seq1|m.13340</t>
  </si>
  <si>
    <t>comp135043_c0_seq1|m.13752</t>
  </si>
  <si>
    <t>comp6859_c0_seq1|m.2594</t>
  </si>
  <si>
    <t>comp13740_c0_seq1|m.7091</t>
  </si>
  <si>
    <t>comp15809_c0_seq1|m.34724</t>
  </si>
  <si>
    <t>comp3761_c0_seq1|m.749</t>
  </si>
  <si>
    <t>comp8830_c0_seq1|m.3732</t>
  </si>
  <si>
    <t>comp8830_c0_seq1|m.3731</t>
  </si>
  <si>
    <t>comp12519_c3_seq1|m.33356</t>
  </si>
  <si>
    <t>comp12519_c4_seq1|m.33359</t>
  </si>
  <si>
    <t>comp12519_c4_seq1|m.33358</t>
  </si>
  <si>
    <t>comp12519_c4_seq1|m.33357</t>
  </si>
  <si>
    <t>comp16202_c0_seq1|m.8802</t>
  </si>
  <si>
    <t>comp16202_c0_seq1|m.8803</t>
  </si>
  <si>
    <t>comp4088_c0_seq1|m.937</t>
  </si>
  <si>
    <t>comp6133_c0_seq1|m.2133</t>
  </si>
  <si>
    <t>comp15634_c0_seq2|m.25466</t>
  </si>
  <si>
    <t>comp15634_c0_seq1|m.25464</t>
  </si>
  <si>
    <t>comp17297_c0_seq3|m.16735</t>
  </si>
  <si>
    <t>comp17297_c0_seq2|m.16734</t>
  </si>
  <si>
    <t>comp16909_c0_seq1|m.9239</t>
  </si>
  <si>
    <t>comp18842_c0_seq12|m.22574</t>
  </si>
  <si>
    <t>comp18842_c0_seq9|m.22573</t>
  </si>
  <si>
    <t>comp18842_c0_seq4|m.22570</t>
  </si>
  <si>
    <t>comp18842_c0_seq2|m.22569</t>
  </si>
  <si>
    <t>comp18842_c0_seq17|m.22576</t>
  </si>
  <si>
    <t>comp18842_c0_seq15|m.22575</t>
  </si>
  <si>
    <t>comp18842_c0_seq8|m.22572</t>
  </si>
  <si>
    <t>comp18842_c0_seq6|m.22571</t>
  </si>
  <si>
    <t>comp128344_c0_seq1|m.13643</t>
  </si>
  <si>
    <t>comp5901_c0_seq1|m.2037</t>
  </si>
  <si>
    <t>comp111519_c0_seq1|m.13130</t>
  </si>
  <si>
    <t>comp111519_c0_seq1|m.13129</t>
  </si>
  <si>
    <t>comp232486_c0_seq1|m.15002</t>
  </si>
  <si>
    <t>comp9056_c0_seq1|m.3887</t>
  </si>
  <si>
    <t>comp9056_c0_seq1|m.3886</t>
  </si>
  <si>
    <t>comp12884_c0_seq1|m.6489</t>
  </si>
  <si>
    <t>comp10146_c0_seq1|m.27687</t>
  </si>
  <si>
    <t>comp106123_c0_seq1|m.13048</t>
  </si>
  <si>
    <t>comp8446_c0_seq1|m.26395</t>
  </si>
  <si>
    <t>comp160368_c0_seq1|m.14182</t>
  </si>
  <si>
    <t>comp161393_c0_seq1|m.14188</t>
  </si>
  <si>
    <t>comp10635_c0_seq2|m.19526</t>
  </si>
  <si>
    <t>comp145125_c0_seq1|m.14001</t>
  </si>
  <si>
    <t>comp11183_c0_seq2|m.33173</t>
  </si>
  <si>
    <t>comp11183_c0_seq1|m.33168</t>
  </si>
  <si>
    <t>comp11257_c1_seq1|m.30715</t>
  </si>
  <si>
    <t>comp78988_c0_seq1|m.12259</t>
  </si>
  <si>
    <t>BAC</t>
  </si>
  <si>
    <t>BAC 2</t>
  </si>
  <si>
    <t>Multiple gene hits</t>
  </si>
  <si>
    <t>rough identity</t>
  </si>
  <si>
    <t>minBAC</t>
  </si>
  <si>
    <t>maxBAC</t>
  </si>
  <si>
    <t>BAC 3</t>
  </si>
  <si>
    <t>BAC 5</t>
  </si>
  <si>
    <t>BAC 6</t>
  </si>
  <si>
    <t>BAC 8</t>
  </si>
  <si>
    <t>BAC 10</t>
  </si>
  <si>
    <t>BAC 11</t>
  </si>
  <si>
    <t>Cons 1,9</t>
  </si>
  <si>
    <t>Cons 4,21</t>
  </si>
  <si>
    <t>Cons 7,13,14,23,24</t>
  </si>
  <si>
    <t>Cons 12,20</t>
  </si>
  <si>
    <t>BAC_block</t>
  </si>
  <si>
    <t>1,9.1</t>
  </si>
  <si>
    <t>inerrupted by other</t>
  </si>
  <si>
    <t>1,9.2</t>
  </si>
  <si>
    <t>1,9.3</t>
  </si>
  <si>
    <t>1,9.4</t>
  </si>
  <si>
    <t>1,9.5</t>
  </si>
  <si>
    <t>1,9.6</t>
  </si>
  <si>
    <t>1,9.7</t>
  </si>
  <si>
    <t>bac,11.1</t>
  </si>
  <si>
    <t>bac,11.2</t>
  </si>
  <si>
    <t>bac,11.3</t>
  </si>
  <si>
    <t>bac,11.4</t>
  </si>
  <si>
    <t>bac,11.5</t>
  </si>
  <si>
    <t>bac,11.6</t>
  </si>
  <si>
    <t>bac,11.7</t>
  </si>
  <si>
    <t>bac,11.8</t>
  </si>
  <si>
    <t>bac,11.9</t>
  </si>
  <si>
    <t>bac,11.10</t>
  </si>
  <si>
    <t>bac10.1</t>
  </si>
  <si>
    <t>bac10.2</t>
  </si>
  <si>
    <t>bac10.3</t>
  </si>
  <si>
    <t>bac10.4</t>
  </si>
  <si>
    <t>bac10.5</t>
  </si>
  <si>
    <t>bac8.1</t>
  </si>
  <si>
    <t>bac8.2</t>
  </si>
  <si>
    <t>bac8.3</t>
  </si>
  <si>
    <t>bac8.4</t>
  </si>
  <si>
    <t>bac8.5</t>
  </si>
  <si>
    <t>bac8.6</t>
  </si>
  <si>
    <t>bac8.7</t>
  </si>
  <si>
    <t>bac8.8</t>
  </si>
  <si>
    <t>bac8.9</t>
  </si>
  <si>
    <t>bac8.10</t>
  </si>
  <si>
    <t>bac8.11</t>
  </si>
  <si>
    <t>bac8.12</t>
  </si>
  <si>
    <t>bac8.13</t>
  </si>
  <si>
    <t>bac8.14</t>
  </si>
  <si>
    <t>bac8.15</t>
  </si>
  <si>
    <t>bac8.16</t>
  </si>
  <si>
    <t>bac8.17</t>
  </si>
  <si>
    <t>bac8.18</t>
  </si>
  <si>
    <t>bac8.19</t>
  </si>
  <si>
    <t>bac8.20</t>
  </si>
  <si>
    <t>bac6.1</t>
  </si>
  <si>
    <t>bac6.2</t>
  </si>
  <si>
    <t>bac6.3</t>
  </si>
  <si>
    <t>bac6.4</t>
  </si>
  <si>
    <t>bac6.5</t>
  </si>
  <si>
    <t>bac6.6</t>
  </si>
  <si>
    <t>bac6.7</t>
  </si>
  <si>
    <t>bac6.8</t>
  </si>
  <si>
    <t>bac6.9</t>
  </si>
  <si>
    <t>bac6.10</t>
  </si>
  <si>
    <t>bac6.11</t>
  </si>
  <si>
    <t>bac6.12</t>
  </si>
  <si>
    <t>bac6.13</t>
  </si>
  <si>
    <t>bac6.14</t>
  </si>
  <si>
    <t>bac6.15</t>
  </si>
  <si>
    <t>bac3.1</t>
  </si>
  <si>
    <t>bac3.2</t>
  </si>
  <si>
    <t>bac3.3</t>
  </si>
  <si>
    <t>bac3.4</t>
  </si>
  <si>
    <t>bac3.5</t>
  </si>
  <si>
    <t>bac3.6</t>
  </si>
  <si>
    <t>bac3.7</t>
  </si>
  <si>
    <t>bac3.8</t>
  </si>
  <si>
    <t>bac3.9</t>
  </si>
  <si>
    <t>bac3.10</t>
  </si>
  <si>
    <t>bac3.11</t>
  </si>
  <si>
    <t>bac3.12</t>
  </si>
  <si>
    <t>bac3.13</t>
  </si>
  <si>
    <t>bac3.14</t>
  </si>
  <si>
    <t>Multuiple genes</t>
  </si>
  <si>
    <t>bac3.15</t>
  </si>
  <si>
    <t>1.5 hits</t>
  </si>
  <si>
    <t>bac12,20.0</t>
  </si>
  <si>
    <t>bac12,20.1</t>
  </si>
  <si>
    <t>bac12,20.2</t>
  </si>
  <si>
    <t>bac12,20.3</t>
  </si>
  <si>
    <t>bac12,20.4</t>
  </si>
  <si>
    <t>bac12,20.5</t>
  </si>
  <si>
    <t>bac12,20.6</t>
  </si>
  <si>
    <t>bac12,20.7</t>
  </si>
  <si>
    <t>bac12,20.8</t>
  </si>
  <si>
    <t>bac12,20.9</t>
  </si>
  <si>
    <t>bac12,20.10</t>
  </si>
  <si>
    <t>bac12,20.11</t>
  </si>
  <si>
    <t>bac12,20.12</t>
  </si>
  <si>
    <t>bac12,20.13</t>
  </si>
  <si>
    <t>bac12,20.14</t>
  </si>
  <si>
    <t>bac12,20.15</t>
  </si>
  <si>
    <t>bac12,20.16</t>
  </si>
  <si>
    <t>bac12,20.17</t>
  </si>
  <si>
    <t>bac12,20.18</t>
  </si>
  <si>
    <t>bac12,20.19</t>
  </si>
  <si>
    <t>bac12,20.20</t>
  </si>
  <si>
    <t>bac12,20.21</t>
  </si>
  <si>
    <t>bac12,20.22</t>
  </si>
  <si>
    <t>bac12,20.23</t>
  </si>
  <si>
    <t>bac12,20.24</t>
  </si>
  <si>
    <t>bac12,20.25</t>
  </si>
  <si>
    <t>bac7,13,14,23,24.1</t>
  </si>
  <si>
    <t>bac7,13,14,23,24.2</t>
  </si>
  <si>
    <t>bac7,13,14,23,24.3</t>
  </si>
  <si>
    <t>bac7,13,14,23,24.4</t>
  </si>
  <si>
    <t>bac7,13,14,23,24.5</t>
  </si>
  <si>
    <t>bac7,13,14,23,24.6</t>
  </si>
  <si>
    <t>bac7,13,14,23,24.7</t>
  </si>
  <si>
    <t>bac7,13,14,23,24.8</t>
  </si>
  <si>
    <t>bac7,13,14,23,24.9</t>
  </si>
  <si>
    <t>bac7,13,14,23,24.10</t>
  </si>
  <si>
    <t>bac7,13,14,23,24.11</t>
  </si>
  <si>
    <t>bac7,13,14,23,24.12</t>
  </si>
  <si>
    <t>bac7,13,14,23,24.13</t>
  </si>
  <si>
    <t>bac7,13,14,23,24.14</t>
  </si>
  <si>
    <t>bac7,13,14,23,24.15</t>
  </si>
  <si>
    <t>bac7,13,14,23,24.16</t>
  </si>
  <si>
    <t>bac7,13,14,23,24.17</t>
  </si>
  <si>
    <t>bac7,13,14,23,24.18</t>
  </si>
  <si>
    <t>bac7,13,14,23,24.19</t>
  </si>
  <si>
    <t>bac7,13,14,23,24.20</t>
  </si>
  <si>
    <t>bac7,13,14,23,24.21</t>
  </si>
  <si>
    <t>bac7,13,14,23,24.22</t>
  </si>
  <si>
    <t>bac7,13,14,23,24.23</t>
  </si>
  <si>
    <t>bac7,13,14,23,24.24</t>
  </si>
  <si>
    <t>bac7,13,14,23,24.25</t>
  </si>
  <si>
    <t>bac7,13,14,23,24.26</t>
  </si>
  <si>
    <t>bac7,13,14,23,24.27</t>
  </si>
  <si>
    <t>bac7,13,14,23,24.28</t>
  </si>
  <si>
    <t>bac4,21.1</t>
  </si>
  <si>
    <t>bac4,21.2</t>
  </si>
  <si>
    <t>bac4,21.3</t>
  </si>
  <si>
    <t>bac4,21.4</t>
  </si>
  <si>
    <t>bac4,21.5</t>
  </si>
  <si>
    <t>bac4,21.6</t>
  </si>
  <si>
    <t>bac4,21.7</t>
  </si>
  <si>
    <t>bac4,21.8</t>
  </si>
  <si>
    <t>bac4,21.9</t>
  </si>
  <si>
    <t>bac4,21.10</t>
  </si>
  <si>
    <t>bac4,21.11</t>
  </si>
  <si>
    <t>bac4,21.12</t>
  </si>
  <si>
    <t>bac4,21.13</t>
  </si>
  <si>
    <t>bac4,21.14</t>
  </si>
  <si>
    <t>bac4,21.15</t>
  </si>
  <si>
    <t>Other BAC</t>
  </si>
  <si>
    <t>, BAC8</t>
  </si>
  <si>
    <t>, Cons 7,13,14,23,24</t>
  </si>
  <si>
    <t>BAC8, BAC11</t>
  </si>
  <si>
    <t>BAC8,BAC2, BAC11</t>
  </si>
  <si>
    <t>BAC4,21, BAC11, BAC2</t>
  </si>
  <si>
    <t>BAC4m21, BAC11</t>
  </si>
  <si>
    <t>BAC4,21, BAC8</t>
  </si>
  <si>
    <t>BAC4,21, BAC8, BAC2</t>
  </si>
  <si>
    <t>, BAC5</t>
  </si>
  <si>
    <t>, BAC6</t>
  </si>
  <si>
    <t>BAC5, BAC6</t>
  </si>
  <si>
    <t>BAC4,21, BAC1,9</t>
  </si>
  <si>
    <t>BAC4,21, BAC2</t>
  </si>
  <si>
    <t>BAC2, BAC1,9</t>
  </si>
  <si>
    <t>Cons 7,13,14,23,24, BAC12,20</t>
  </si>
  <si>
    <t>Cons 7,13,14,23,24, BAC5</t>
  </si>
  <si>
    <t>BAC12,20, BAC5</t>
  </si>
  <si>
    <t>NA</t>
  </si>
  <si>
    <t>sut1_styha ame: full=high affinity sulfate transporter 1</t>
  </si>
  <si>
    <t>comp955_c0_seq1_m.36205</t>
  </si>
  <si>
    <t>comp47366_c0_seq1_m.11499"</t>
  </si>
  <si>
    <t>str8_arath ame: full=rhodanese-like domain-containing protein chloroplastic ame: full=sulfurtransferase 8 short= tr8 flags: precursor</t>
  </si>
  <si>
    <t>comp19038_c0_seq1_m.10450"</t>
  </si>
  <si>
    <t>acc1_arath ame: full=acetyl- carboxylase 1 short= 1 ame: full=protein embryo defective 22 ame: full=protein gurke ame: full=protein pasticcino 3 includes: ame: full=biotin carboxylase</t>
  </si>
  <si>
    <t>comp19038_c0_seq1_m.10449"</t>
  </si>
  <si>
    <t>comp10282_c0_seq1_m.37421</t>
  </si>
  <si>
    <t>comp13628_c0_seq1_m.7014</t>
  </si>
  <si>
    <t>comp14795_c0_seq1_m.26236</t>
  </si>
  <si>
    <t>comp14795_c0_seq1_m.26237</t>
  </si>
  <si>
    <t>comp16035_c0_seq1_m.20372</t>
  </si>
  <si>
    <t>comp19022_c0_seq17_m.38454</t>
  </si>
  <si>
    <t>comp19022_c0_seq19_m.38460</t>
  </si>
  <si>
    <t>comp19022_c0_seq2_m.38394</t>
  </si>
  <si>
    <t>comp19022_c0_seq23_m.38423</t>
  </si>
  <si>
    <t>comp19022_c0_seq25_m.38431</t>
  </si>
  <si>
    <t>comp19022_c0_seq3_m.38395</t>
  </si>
  <si>
    <t>comp19022_c0_seq34_m.38438</t>
  </si>
  <si>
    <t>comp19022_c0_seq35_m.38439</t>
  </si>
  <si>
    <t>comp19022_c0_seq38_m.38446</t>
  </si>
  <si>
    <t>comp19022_c0_seq38_m.38447</t>
  </si>
  <si>
    <t>comp19022_c0_seq4_m.38403</t>
  </si>
  <si>
    <t>comp19022_c0_seq4_m.38404</t>
  </si>
  <si>
    <t>comp19022_c0_seq5_m.38405</t>
  </si>
  <si>
    <t>comp19022_c0_seq5_m.38406</t>
  </si>
  <si>
    <t>comp19022_c0_seq6_m.38410</t>
  </si>
  <si>
    <t>comp19022_c0_seq6_m.38412</t>
  </si>
  <si>
    <t>comp19022_c0_seq7_m.38413</t>
  </si>
  <si>
    <t>comp19022_c0_seq7_m.38416</t>
  </si>
  <si>
    <t>comp19022_c0_seq9_m.38417</t>
  </si>
  <si>
    <t>comp10146_c0_seq1_m.27687</t>
  </si>
  <si>
    <t>comp10282_c0_seq1_m.37420</t>
  </si>
  <si>
    <t>comp106123_c0_seq1_m.13048</t>
  </si>
  <si>
    <t>comp10635_c0_seq2_m.19526</t>
  </si>
  <si>
    <t>comp10954_c0_seq2_m.16695</t>
  </si>
  <si>
    <t>comp11027_c0_seq1_m.29245</t>
  </si>
  <si>
    <t>comp11027_c0_seq4_m.29252</t>
  </si>
  <si>
    <t>comp111310_c0_seq1_m.13114</t>
  </si>
  <si>
    <t>comp111350_c0_seq1_m.13117</t>
  </si>
  <si>
    <t>comp111519_c0_seq1_m.13129</t>
  </si>
  <si>
    <t>comp111519_c0_seq1_m.13130</t>
  </si>
  <si>
    <t>comp11153_c0_seq1_m.5272</t>
  </si>
  <si>
    <t>comp11183_c0_seq1_m.33168</t>
  </si>
  <si>
    <t>comp11183_c0_seq2_m.33173</t>
  </si>
  <si>
    <t>comp112557_c0_seq1_m.13205</t>
  </si>
  <si>
    <t>comp11257_c1_seq1_m.30715</t>
  </si>
  <si>
    <t>comp11552_c1_seq1_m.33788</t>
  </si>
  <si>
    <t>comp11552_c1_seq2_m.33789</t>
  </si>
  <si>
    <t>comp117085_c0_seq1_m.13340</t>
  </si>
  <si>
    <t>comp1180_c0_seq1_m.306</t>
  </si>
  <si>
    <t>comp121935_c0_seq1_m.13403</t>
  </si>
  <si>
    <t>comp12206_c0_seq3_m.17014</t>
  </si>
  <si>
    <t>comp12210_c0_seq1_m.25673</t>
  </si>
  <si>
    <t>comp12210_c0_seq2_m.25674</t>
  </si>
  <si>
    <t>comp12210_c1_seq1_m.25672</t>
  </si>
  <si>
    <t>comp12519_c4_seq1_m.33357</t>
  </si>
  <si>
    <t>comp12519_c4_seq1_m.33358</t>
  </si>
  <si>
    <t>comp12519_c4_seq1_m.33359</t>
  </si>
  <si>
    <t>comp12522_c0_seq1_m.6223</t>
  </si>
  <si>
    <t>comp12614_c0_seq1_m.38823</t>
  </si>
  <si>
    <t>comp12614_c1_seq1_m.38824</t>
  </si>
  <si>
    <t>comp128344_c0_seq1_m.13643</t>
  </si>
  <si>
    <t>comp12884_c0_seq1_m.6489</t>
  </si>
  <si>
    <t>comp129367_c0_seq1_m.13676</t>
  </si>
  <si>
    <t>comp1298_c0_seq1_m.20776</t>
  </si>
  <si>
    <t>comp131711_c0_seq1_m.13725</t>
  </si>
  <si>
    <t>comp135043_c0_seq1_m.13752</t>
  </si>
  <si>
    <t>comp1371_c0_seq1_m.365</t>
  </si>
  <si>
    <t>comp13740_c0_seq1_m.7091</t>
  </si>
  <si>
    <t>comp13973_c0_seq1_m.18890</t>
  </si>
  <si>
    <t>comp13973_c0_seq3_m.18893</t>
  </si>
  <si>
    <t>comp13980_c0_seq1_m.30990</t>
  </si>
  <si>
    <t>comp13980_c0_seq2_m.30992</t>
  </si>
  <si>
    <t>comp141720_c0_seq1_m.13875</t>
  </si>
  <si>
    <t>comp145125_c0_seq1_m.14001</t>
  </si>
  <si>
    <t>comp145179_c0_seq1_m.14002</t>
  </si>
  <si>
    <t>comp145889_c0_seq1_m.14028</t>
  </si>
  <si>
    <t>comp148443_c0_seq1_m.14082</t>
  </si>
  <si>
    <t>comp14890_c0_seq1_m.26831</t>
  </si>
  <si>
    <t>comp14890_c0_seq1_m.26833</t>
  </si>
  <si>
    <t>comp14890_c0_seq2_m.26834</t>
  </si>
  <si>
    <t>comp14890_c0_seq2_m.26835</t>
  </si>
  <si>
    <t>comp14890_c0_seq3_m.26836</t>
  </si>
  <si>
    <t>comp14890_c0_seq3_m.26837</t>
  </si>
  <si>
    <t>comp14890_c0_seq4_m.26838</t>
  </si>
  <si>
    <t>comp15555_c0_seq1_m.8373</t>
  </si>
  <si>
    <t>comp15591_c0_seq1_m.8403</t>
  </si>
  <si>
    <t>comp15634_c0_seq1_m.25464</t>
  </si>
  <si>
    <t>comp15634_c0_seq2_m.25466</t>
  </si>
  <si>
    <t>comp15809_c0_seq1_m.34724</t>
  </si>
  <si>
    <t>comp16035_c0_seq2_m.20374</t>
  </si>
  <si>
    <t>comp160368_c0_seq1_m.14182</t>
  </si>
  <si>
    <t>comp16039_c1_seq1_m.35112</t>
  </si>
  <si>
    <t>comp16039_c1_seq1_m.35113</t>
  </si>
  <si>
    <t>comp161393_c0_seq1_m.14188</t>
  </si>
  <si>
    <t>comp16827_c0_seq1_m.24467</t>
  </si>
  <si>
    <t>comp16909_c0_seq1_m.9239</t>
  </si>
  <si>
    <t>comp17297_c0_seq2_m.16734</t>
  </si>
  <si>
    <t>comp17297_c0_seq3_m.16735</t>
  </si>
  <si>
    <t>comp173291_c0_seq1_m.14464</t>
  </si>
  <si>
    <t>comp173291_c0_seq1_m.14465</t>
  </si>
  <si>
    <t>comp17331_c1_seq7_m.25798</t>
  </si>
  <si>
    <t>comp17331_c1_seq8_m.25799</t>
  </si>
  <si>
    <t>comp1743_c0_seq1_m.412</t>
  </si>
  <si>
    <t>comp179462_c0_seq1_m.14529</t>
  </si>
  <si>
    <t>comp18206_c0_seq1_m.23424</t>
  </si>
  <si>
    <t>comp18398_c0_seq1_m.33389</t>
  </si>
  <si>
    <t>comp18398_c0_seq2_m.33390</t>
  </si>
  <si>
    <t>comp18838_c0_seq1_m.19132</t>
  </si>
  <si>
    <t>comp18838_c0_seq2_m.19133</t>
  </si>
  <si>
    <t>comp18842_c0_seq12_m.22574</t>
  </si>
  <si>
    <t>comp18842_c0_seq15_m.22575</t>
  </si>
  <si>
    <t>comp18842_c0_seq17_m.22576</t>
  </si>
  <si>
    <t>comp18842_c0_seq2_m.22569</t>
  </si>
  <si>
    <t>comp18842_c0_seq4_m.22570</t>
  </si>
  <si>
    <t>comp18842_c0_seq6_m.22571</t>
  </si>
  <si>
    <t>comp18842_c0_seq8_m.22572</t>
  </si>
  <si>
    <t>comp18842_c0_seq9_m.22573</t>
  </si>
  <si>
    <t>comp18911_c0_seq1_m.15428</t>
  </si>
  <si>
    <t>comp18911_c0_seq15_m.15436</t>
  </si>
  <si>
    <t>comp18911_c0_seq2_m.15422</t>
  </si>
  <si>
    <t>comp18911_c0_seq2_m.15423</t>
  </si>
  <si>
    <t>comp18911_c0_seq2_m.15425</t>
  </si>
  <si>
    <t>comp18911_c0_seq5_m.15435</t>
  </si>
  <si>
    <t>comp18911_c0_seq6_m.15426</t>
  </si>
  <si>
    <t>comp18911_c0_seq6_m.15427</t>
  </si>
  <si>
    <t>comp18928_c0_seq1_m.24972</t>
  </si>
  <si>
    <t>comp18928_c0_seq3_m.24974</t>
  </si>
  <si>
    <t>comp18944_c0_seq1_m.33542</t>
  </si>
  <si>
    <t>comp18944_c0_seq2_m.33543</t>
  </si>
  <si>
    <t>comp18944_c0_seq3_m.33544</t>
  </si>
  <si>
    <t>comp18944_c0_seq4_m.33545</t>
  </si>
  <si>
    <t>comp18944_c0_seq5_m.33546</t>
  </si>
  <si>
    <t>comp18944_c0_seq6_m.33547</t>
  </si>
  <si>
    <t>comp18944_c0_seq7_m.33548</t>
  </si>
  <si>
    <t>comp18944_c0_seq8_m.33549</t>
  </si>
  <si>
    <t>comp18944_c0_seq9_m.33550</t>
  </si>
  <si>
    <t>comp19022_c0_seq2_m.38390</t>
  </si>
  <si>
    <t>comp19022_c0_seq23_m.38421</t>
  </si>
  <si>
    <t>comp19022_c0_seq23_m.38424</t>
  </si>
  <si>
    <t>comp19022_c0_seq24_m.38425</t>
  </si>
  <si>
    <t>comp19022_c0_seq24_m.38428</t>
  </si>
  <si>
    <t>comp19022_c0_seq25_m.38430</t>
  </si>
  <si>
    <t>comp19022_c0_seq25_m.38432</t>
  </si>
  <si>
    <t>comp19022_c0_seq26_m.38434</t>
  </si>
  <si>
    <t>comp19022_c0_seq26_m.38435</t>
  </si>
  <si>
    <t>comp19022_c0_seq3_m.38396</t>
  </si>
  <si>
    <t>comp19022_c0_seq31_m.38470</t>
  </si>
  <si>
    <t>comp19022_c0_seq32_m.38472</t>
  </si>
  <si>
    <t>comp19022_c0_seq33_m.38474</t>
  </si>
  <si>
    <t>comp19022_c0_seq34_m.38436</t>
  </si>
  <si>
    <t>comp19022_c0_seq4_m.38402</t>
  </si>
  <si>
    <t>comp19022_c0_seq40_m.38448</t>
  </si>
  <si>
    <t>comp19022_c0_seq41_m.38450</t>
  </si>
  <si>
    <t>comp19022_c0_seq7_m.38415</t>
  </si>
  <si>
    <t>comp19022_c0_seq9_m.38419</t>
  </si>
  <si>
    <t>comp19026_c0_seq1_m.18288</t>
  </si>
  <si>
    <t>comp19026_c0_seq11_m.18297</t>
  </si>
  <si>
    <t>comp19026_c0_seq17_m.18298</t>
  </si>
  <si>
    <t>comp19026_c0_seq3_m.18291</t>
  </si>
  <si>
    <t>comp19026_c0_seq3_m.18292</t>
  </si>
  <si>
    <t>comp19026_c0_seq5_m.18294</t>
  </si>
  <si>
    <t>comp19026_c0_seq7_m.18295</t>
  </si>
  <si>
    <t>comp19026_c0_seq9_m.18296</t>
  </si>
  <si>
    <t>comp19038_c0_seq1_m.10451</t>
  </si>
  <si>
    <t>comp19090_c0_seq1_m.10463</t>
  </si>
  <si>
    <t>comp216191_c0_seq1_m.14914</t>
  </si>
  <si>
    <t>comp232486_c0_seq1_m.15002</t>
  </si>
  <si>
    <t>comp2335_c0_seq1_m.20790</t>
  </si>
  <si>
    <t>comp2335_c1_seq1_m.20792</t>
  </si>
  <si>
    <t>comp2479_c0_seq1_m.501</t>
  </si>
  <si>
    <t>comp3761_c0_seq1_m.749</t>
  </si>
  <si>
    <t>comp390_c1_seq1_m.18432</t>
  </si>
  <si>
    <t>comp392_c0_seq1_m.108</t>
  </si>
  <si>
    <t>comp3945_c0_seq1_m.18966</t>
  </si>
  <si>
    <t>comp4088_c0_seq1_m.937</t>
  </si>
  <si>
    <t>comp436_c0_seq1_m.121</t>
  </si>
  <si>
    <t>comp441_c0_seq1_m.124</t>
  </si>
  <si>
    <t>comp4425_c0_seq1_m.1148</t>
  </si>
  <si>
    <t>comp479_c0_seq1_m.136</t>
  </si>
  <si>
    <t>comp5423_c0_seq1_m.1852</t>
  </si>
  <si>
    <t>comp5901_c0_seq1_m.2037</t>
  </si>
  <si>
    <t>comp6072_c0_seq1_m.30349</t>
  </si>
  <si>
    <t>comp6133_c0_seq1_m.2133</t>
  </si>
  <si>
    <t>comp6556_c0_seq1_m.2385</t>
  </si>
  <si>
    <t>comp6859_c0_seq1_m.2594</t>
  </si>
  <si>
    <t>comp6964_c1_seq1_m.25848</t>
  </si>
  <si>
    <t>comp7074_c0_seq1_m.2715</t>
  </si>
  <si>
    <t>comp7553_c0_seq1_m.19007</t>
  </si>
  <si>
    <t>comp7553_c0_seq1_m.19008</t>
  </si>
  <si>
    <t>comp7553_c0_seq2_m.19009</t>
  </si>
  <si>
    <t>comp78988_c0_seq1_m.12259</t>
  </si>
  <si>
    <t>comp80468_c0_seq1_m.12302</t>
  </si>
  <si>
    <t>comp806_c0_seq1_m.223</t>
  </si>
  <si>
    <t>comp8446_c0_seq1_m.26395</t>
  </si>
  <si>
    <t>comp8446_c1_seq1_m.26396</t>
  </si>
  <si>
    <t>comp8527_c1_seq1_m.33895</t>
  </si>
  <si>
    <t>comp8830_c0_seq1_m.3731</t>
  </si>
  <si>
    <t>comp8830_c0_seq1_m.3732</t>
  </si>
  <si>
    <t>comp9056_c0_seq1_m.3886</t>
  </si>
  <si>
    <t>comp9056_c0_seq1_m.3887</t>
  </si>
  <si>
    <t>comp94937_c0_seq1_m.12687</t>
  </si>
  <si>
    <t>comp94937_c0_seq1_m.12688</t>
  </si>
  <si>
    <t>comp94937_c0_seq1_m.12689</t>
  </si>
  <si>
    <t>comp9763_c0_seq1_m.19924</t>
  </si>
  <si>
    <t>comp9763_c0_seq2_m.19925</t>
  </si>
  <si>
    <t>comp11411_c0_seq3_m.26668</t>
  </si>
  <si>
    <t>comp12519_c3_seq1_m.33356</t>
  </si>
  <si>
    <t>comp13069_c0_seq1_m.6639</t>
  </si>
  <si>
    <t>comp14760_c0_seq1_m.7807</t>
  </si>
  <si>
    <t>comp14760_c0_seq1_m.7808</t>
  </si>
  <si>
    <t>comp14795_c0_seq2_m.26238</t>
  </si>
  <si>
    <t>comp15295_c0_seq2_m.20099</t>
  </si>
  <si>
    <t>comp16202_c0_seq1_m.8802</t>
  </si>
  <si>
    <t>comp16202_c0_seq1_m.8803</t>
  </si>
  <si>
    <t>comp19022_c0_seq17_m.38451</t>
  </si>
  <si>
    <t>comp19022_c0_seq18_m.38455</t>
  </si>
  <si>
    <t>comp19022_c0_seq19_m.38459</t>
  </si>
  <si>
    <t>comp19022_c0_seq2_m.38391</t>
  </si>
  <si>
    <t>comp19022_c0_seq20_m.38461</t>
  </si>
  <si>
    <t>comp19022_c0_seq21_m.38464</t>
  </si>
  <si>
    <t>comp19022_c0_seq22_m.38466</t>
  </si>
  <si>
    <t>comp19022_c0_seq23_m.38420</t>
  </si>
  <si>
    <t>comp19022_c0_seq23_m.38422</t>
  </si>
  <si>
    <t>comp19022_c0_seq24_m.38426</t>
  </si>
  <si>
    <t>comp19022_c0_seq24_m.38427</t>
  </si>
  <si>
    <t>comp19022_c0_seq25_m.38429</t>
  </si>
  <si>
    <t>comp19022_c0_seq26_m.38433</t>
  </si>
  <si>
    <t>comp19022_c0_seq31_m.38468</t>
  </si>
  <si>
    <t>comp19022_c0_seq31_m.38469</t>
  </si>
  <si>
    <t>comp19022_c0_seq32_m.38471</t>
  </si>
  <si>
    <t>comp19022_c0_seq33_m.38473</t>
  </si>
  <si>
    <t>comp19022_c0_seq34_m.38437</t>
  </si>
  <si>
    <t>comp19022_c0_seq35_m.38440</t>
  </si>
  <si>
    <t>comp19022_c0_seq38_m.38441</t>
  </si>
  <si>
    <t>comp19022_c0_seq38_m.38442</t>
  </si>
  <si>
    <t>comp19022_c0_seq39_m.38475</t>
  </si>
  <si>
    <t>comp19022_c0_seq4_m.38401</t>
  </si>
  <si>
    <t>comp19022_c0_seq40_m.38449</t>
  </si>
  <si>
    <t>comp19022_c0_seq43_m.38476</t>
  </si>
  <si>
    <t>comp19022_c0_seq45_m.38477</t>
  </si>
  <si>
    <t>comp19022_c0_seq6_m.38411</t>
  </si>
  <si>
    <t>comp19022_c0_seq3_m.38399</t>
  </si>
  <si>
    <t>comp17146_c0_seq1_m.21427"</t>
  </si>
  <si>
    <t>pyrd_orysj ame: full=dihydroorotate dehydrogenase mitochondrial short=dhodehase ame: full=dihydroorotate oxidase flags: precursor</t>
  </si>
  <si>
    <t>comp16827_c0_seq1_m.24466"</t>
  </si>
  <si>
    <t>fbk8_arath ame: full=f-box kelch-repeat protein at1g22040</t>
  </si>
  <si>
    <t>comp16592_c0_seq1_m.9057"</t>
  </si>
  <si>
    <t>pect1_arath ame: full=ethanolamine-phosphate cytidylyltransferase ame: full=ctp:phosphoethanolamine cytidylyltransferase ame: full=phosphorylethanolamine cytidylyltransferase 1</t>
  </si>
  <si>
    <t>comp16592_c0_seq1_m.9056"</t>
  </si>
  <si>
    <t>comp16035_c0_seq2_m.20373"</t>
  </si>
  <si>
    <t>spea_bachd ame: full=arginine decarboxylase</t>
  </si>
  <si>
    <t>comp15980_c0_seq2_m.34240"</t>
  </si>
  <si>
    <t>p2c10_arath ame: full=probable protein phosphatase 2c 10 short= 2c10</t>
  </si>
  <si>
    <t>comp15980_c0_seq1_m.34239"</t>
  </si>
  <si>
    <t>comp14504_c0_seq1_m.39143"</t>
  </si>
  <si>
    <t>mbd2_arath ame: full=methyl- -binding domain-containing protein 2 short= 2 short=mbd02 ame: full=methyl- -binding protein mbd2</t>
  </si>
  <si>
    <t>comp13781_c0_seq1_m.7115"</t>
  </si>
  <si>
    <t>mt21a_human ame: full=protein n-lysine methyltransferase mettl21a ame: full=hspa lysine methyltransferase ame: full=hspa-kmt ame: full=hepatocellular carcinoma-associated antigen 557b ame: full=methyltransferase-like protein 21a</t>
  </si>
  <si>
    <t>Annotation</t>
  </si>
  <si>
    <t>g15325</t>
  </si>
  <si>
    <t>g15326</t>
  </si>
  <si>
    <t>g15327</t>
  </si>
  <si>
    <t>g22704</t>
  </si>
  <si>
    <t>gm2445</t>
  </si>
  <si>
    <t>gm44415</t>
  </si>
  <si>
    <t>maybe</t>
  </si>
  <si>
    <t>Edge</t>
  </si>
  <si>
    <t>bac1,9.1</t>
  </si>
  <si>
    <t>comp16827_c0_seq1_m.24466</t>
  </si>
  <si>
    <t>comp15980_c0_seq1_m.34239</t>
  </si>
  <si>
    <t>comp19038_c0_seq1_m.10449</t>
  </si>
  <si>
    <t>comp19038_c0_seq1_m.10450</t>
  </si>
  <si>
    <t>annotation</t>
  </si>
  <si>
    <t>SC_PCR</t>
  </si>
  <si>
    <t>ORF status</t>
  </si>
  <si>
    <t>ORF length</t>
  </si>
  <si>
    <t>length blasting to BAC</t>
  </si>
  <si>
    <t>full length hit?</t>
  </si>
  <si>
    <t>Duplicated?</t>
  </si>
  <si>
    <t>contig start</t>
  </si>
  <si>
    <t>contig end</t>
  </si>
  <si>
    <t>contig</t>
  </si>
  <si>
    <t>other contig hit</t>
  </si>
  <si>
    <t>BAC block</t>
  </si>
  <si>
    <t>full length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</si>
</sst>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Helvetic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10" fontId="0" fillId="0" borderId="0" xfId="0" applyNumberFormat="1"/>
    <xf numFmtId="0" fontId="18" fillId="0" borderId="0" xfId="0" applyFont="1"/>
    <xf numFmtId="10" fontId="18" fillId="0" borderId="0" xfId="0" applyNumberFormat="1" applyFont="1"/>
    <xf numFmtId="9" fontId="0" fillId="0" borderId="0" xfId="0" applyNumberForma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C74D5-6BA8-1F4B-9601-F8CAEFB9D14C}">
  <dimension ref="A1:N301"/>
  <sheetViews>
    <sheetView tabSelected="1" zoomScale="115" zoomScaleNormal="115" workbookViewId="0">
      <selection activeCell="C1" sqref="C1"/>
    </sheetView>
  </sheetViews>
  <sheetFormatPr baseColWidth="10" defaultRowHeight="16" x14ac:dyDescent="0.2"/>
  <cols>
    <col min="1" max="1" width="28" bestFit="1" customWidth="1"/>
    <col min="2" max="2" width="18.6640625" customWidth="1"/>
    <col min="3" max="3" width="13.33203125" bestFit="1" customWidth="1"/>
    <col min="4" max="4" width="9" bestFit="1" customWidth="1"/>
    <col min="5" max="5" width="8.6640625" bestFit="1" customWidth="1"/>
    <col min="6" max="6" width="12" bestFit="1" customWidth="1"/>
    <col min="7" max="7" width="16" bestFit="1" customWidth="1"/>
    <col min="8" max="8" width="7.6640625" bestFit="1" customWidth="1"/>
    <col min="9" max="9" width="8" bestFit="1" customWidth="1"/>
    <col min="10" max="10" width="13.83203125" customWidth="1"/>
    <col min="11" max="11" width="25.6640625" bestFit="1" customWidth="1"/>
    <col min="12" max="12" width="12.5" bestFit="1" customWidth="1"/>
    <col min="13" max="13" width="17.6640625" bestFit="1" customWidth="1"/>
  </cols>
  <sheetData>
    <row r="1" spans="1:13" x14ac:dyDescent="0.2">
      <c r="A1" t="s">
        <v>0</v>
      </c>
      <c r="B1" t="s">
        <v>712</v>
      </c>
      <c r="C1" t="s">
        <v>32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433</v>
      </c>
      <c r="L1" t="s">
        <v>275</v>
      </c>
      <c r="M1" t="s">
        <v>288</v>
      </c>
    </row>
    <row r="2" spans="1:13" x14ac:dyDescent="0.2">
      <c r="A2" t="s">
        <v>722</v>
      </c>
      <c r="B2" t="s">
        <v>699</v>
      </c>
      <c r="C2" t="s">
        <v>33</v>
      </c>
      <c r="D2">
        <v>888</v>
      </c>
      <c r="E2">
        <v>888</v>
      </c>
      <c r="F2" t="s">
        <v>35</v>
      </c>
      <c r="G2" t="s">
        <v>34</v>
      </c>
      <c r="H2">
        <v>6945</v>
      </c>
      <c r="I2">
        <v>7412</v>
      </c>
      <c r="J2" t="s">
        <v>282</v>
      </c>
      <c r="L2">
        <v>0.85</v>
      </c>
      <c r="M2" s="2" t="s">
        <v>307</v>
      </c>
    </row>
    <row r="3" spans="1:13" x14ac:dyDescent="0.2">
      <c r="A3" t="s">
        <v>548</v>
      </c>
      <c r="C3" t="s">
        <v>40</v>
      </c>
      <c r="D3">
        <v>474</v>
      </c>
      <c r="E3">
        <v>470</v>
      </c>
      <c r="F3" t="s">
        <v>34</v>
      </c>
      <c r="G3" t="s">
        <v>34</v>
      </c>
      <c r="H3">
        <v>6945</v>
      </c>
      <c r="I3">
        <v>7412</v>
      </c>
      <c r="J3" t="s">
        <v>282</v>
      </c>
      <c r="L3">
        <v>0.92100000000000004</v>
      </c>
      <c r="M3" s="2" t="s">
        <v>307</v>
      </c>
    </row>
    <row r="4" spans="1:13" x14ac:dyDescent="0.2">
      <c r="A4" t="s">
        <v>633</v>
      </c>
      <c r="C4" t="s">
        <v>33</v>
      </c>
      <c r="D4">
        <v>357</v>
      </c>
      <c r="E4">
        <v>314</v>
      </c>
      <c r="F4" t="s">
        <v>34</v>
      </c>
      <c r="G4" t="s">
        <v>34</v>
      </c>
      <c r="H4">
        <v>19547</v>
      </c>
      <c r="I4">
        <v>19860</v>
      </c>
      <c r="J4" t="s">
        <v>282</v>
      </c>
      <c r="L4" s="1">
        <v>0.81200000000000006</v>
      </c>
      <c r="M4" s="2" t="s">
        <v>308</v>
      </c>
    </row>
    <row r="5" spans="1:13" x14ac:dyDescent="0.2">
      <c r="A5" t="s">
        <v>556</v>
      </c>
      <c r="C5" t="s">
        <v>40</v>
      </c>
      <c r="D5">
        <v>495</v>
      </c>
      <c r="E5">
        <v>371</v>
      </c>
      <c r="F5" t="s">
        <v>34</v>
      </c>
      <c r="G5" t="s">
        <v>34</v>
      </c>
      <c r="H5">
        <v>31953</v>
      </c>
      <c r="I5">
        <v>32309</v>
      </c>
      <c r="J5" t="s">
        <v>282</v>
      </c>
      <c r="L5" s="1">
        <v>0.78400000000000003</v>
      </c>
      <c r="M5" s="2" t="s">
        <v>309</v>
      </c>
    </row>
    <row r="6" spans="1:13" x14ac:dyDescent="0.2">
      <c r="A6" t="s">
        <v>487</v>
      </c>
      <c r="C6" t="s">
        <v>111</v>
      </c>
      <c r="D6">
        <v>345</v>
      </c>
      <c r="E6">
        <v>326</v>
      </c>
      <c r="F6" t="s">
        <v>34</v>
      </c>
      <c r="G6" t="s">
        <v>34</v>
      </c>
      <c r="H6">
        <v>86322</v>
      </c>
      <c r="I6">
        <v>86647</v>
      </c>
      <c r="J6" t="s">
        <v>282</v>
      </c>
      <c r="L6">
        <v>0.93600000000000005</v>
      </c>
      <c r="M6" s="2" t="s">
        <v>310</v>
      </c>
    </row>
    <row r="7" spans="1:13" x14ac:dyDescent="0.2">
      <c r="A7" t="s">
        <v>499</v>
      </c>
      <c r="C7" t="s">
        <v>40</v>
      </c>
      <c r="D7">
        <v>450</v>
      </c>
      <c r="E7">
        <v>452</v>
      </c>
      <c r="F7" t="s">
        <v>34</v>
      </c>
      <c r="G7" t="s">
        <v>34</v>
      </c>
      <c r="H7">
        <v>86550</v>
      </c>
      <c r="I7">
        <v>87145</v>
      </c>
      <c r="J7" t="s">
        <v>282</v>
      </c>
      <c r="L7">
        <v>0.94350000000000001</v>
      </c>
      <c r="M7" s="2" t="s">
        <v>311</v>
      </c>
    </row>
    <row r="8" spans="1:13" x14ac:dyDescent="0.2">
      <c r="A8" t="s">
        <v>500</v>
      </c>
      <c r="C8" t="s">
        <v>40</v>
      </c>
      <c r="D8">
        <v>450</v>
      </c>
      <c r="E8">
        <v>452</v>
      </c>
      <c r="F8" t="s">
        <v>34</v>
      </c>
      <c r="G8" t="s">
        <v>34</v>
      </c>
      <c r="H8">
        <v>86550</v>
      </c>
      <c r="I8">
        <v>87145</v>
      </c>
      <c r="J8" t="s">
        <v>282</v>
      </c>
      <c r="L8" s="1">
        <v>0.96199999999999997</v>
      </c>
      <c r="M8" s="2" t="s">
        <v>311</v>
      </c>
    </row>
    <row r="9" spans="1:13" x14ac:dyDescent="0.2">
      <c r="A9" t="s">
        <v>502</v>
      </c>
      <c r="C9" t="s">
        <v>111</v>
      </c>
      <c r="D9">
        <v>453</v>
      </c>
      <c r="E9">
        <v>450</v>
      </c>
      <c r="F9" t="s">
        <v>34</v>
      </c>
      <c r="G9" t="s">
        <v>34</v>
      </c>
      <c r="H9">
        <v>55283</v>
      </c>
      <c r="I9">
        <v>55732</v>
      </c>
      <c r="J9" t="s">
        <v>283</v>
      </c>
      <c r="L9">
        <v>0.96399999999999997</v>
      </c>
      <c r="M9" t="s">
        <v>297</v>
      </c>
    </row>
    <row r="10" spans="1:13" x14ac:dyDescent="0.2">
      <c r="A10" t="s">
        <v>528</v>
      </c>
      <c r="C10" t="s">
        <v>111</v>
      </c>
      <c r="D10">
        <v>462</v>
      </c>
      <c r="E10">
        <v>474</v>
      </c>
      <c r="F10" t="s">
        <v>34</v>
      </c>
      <c r="G10" t="s">
        <v>34</v>
      </c>
      <c r="H10">
        <v>57263</v>
      </c>
      <c r="I10">
        <v>57827</v>
      </c>
      <c r="J10" t="s">
        <v>283</v>
      </c>
      <c r="L10">
        <v>0.97699999999999998</v>
      </c>
      <c r="M10" t="s">
        <v>298</v>
      </c>
    </row>
    <row r="11" spans="1:13" x14ac:dyDescent="0.2">
      <c r="A11" t="s">
        <v>539</v>
      </c>
      <c r="C11" t="s">
        <v>40</v>
      </c>
      <c r="D11">
        <v>528</v>
      </c>
      <c r="E11">
        <v>688</v>
      </c>
      <c r="F11" t="s">
        <v>34</v>
      </c>
      <c r="G11" t="s">
        <v>35</v>
      </c>
      <c r="H11">
        <v>58091</v>
      </c>
      <c r="I11">
        <v>75388</v>
      </c>
      <c r="J11" t="s">
        <v>283</v>
      </c>
      <c r="L11">
        <v>0.93500000000000005</v>
      </c>
      <c r="M11" t="s">
        <v>299</v>
      </c>
    </row>
    <row r="12" spans="1:13" x14ac:dyDescent="0.2">
      <c r="A12" t="s">
        <v>497</v>
      </c>
      <c r="C12" t="s">
        <v>31</v>
      </c>
      <c r="D12">
        <v>369</v>
      </c>
      <c r="E12">
        <v>33</v>
      </c>
      <c r="F12" t="s">
        <v>34</v>
      </c>
      <c r="G12" t="s">
        <v>34</v>
      </c>
      <c r="H12">
        <v>94296</v>
      </c>
      <c r="I12">
        <v>94328</v>
      </c>
      <c r="J12" t="s">
        <v>283</v>
      </c>
      <c r="L12" s="3">
        <v>1</v>
      </c>
      <c r="M12" t="s">
        <v>300</v>
      </c>
    </row>
    <row r="13" spans="1:13" x14ac:dyDescent="0.2">
      <c r="A13" t="s">
        <v>649</v>
      </c>
      <c r="C13" t="s">
        <v>40</v>
      </c>
      <c r="D13">
        <v>630</v>
      </c>
      <c r="E13">
        <v>633</v>
      </c>
      <c r="F13" t="s">
        <v>34</v>
      </c>
      <c r="G13" t="s">
        <v>34</v>
      </c>
      <c r="H13">
        <v>150476</v>
      </c>
      <c r="I13">
        <v>151099</v>
      </c>
      <c r="J13" t="s">
        <v>283</v>
      </c>
      <c r="L13" s="1">
        <v>0.80900000000000005</v>
      </c>
      <c r="M13" t="s">
        <v>301</v>
      </c>
    </row>
    <row r="14" spans="1:13" x14ac:dyDescent="0.2">
      <c r="A14" t="s">
        <v>537</v>
      </c>
      <c r="C14" t="s">
        <v>31</v>
      </c>
      <c r="D14">
        <v>990</v>
      </c>
      <c r="E14">
        <v>992</v>
      </c>
      <c r="F14" t="s">
        <v>34</v>
      </c>
      <c r="G14" t="s">
        <v>34</v>
      </c>
      <c r="H14">
        <v>178776</v>
      </c>
      <c r="I14">
        <v>179748</v>
      </c>
      <c r="J14" t="s">
        <v>283</v>
      </c>
      <c r="K14" s="2" t="s">
        <v>441</v>
      </c>
      <c r="L14">
        <v>0.80400000000000005</v>
      </c>
      <c r="M14" t="s">
        <v>302</v>
      </c>
    </row>
    <row r="15" spans="1:13" x14ac:dyDescent="0.2">
      <c r="A15" t="s">
        <v>531</v>
      </c>
      <c r="C15" t="s">
        <v>31</v>
      </c>
      <c r="D15">
        <v>1227</v>
      </c>
      <c r="E15">
        <v>950</v>
      </c>
      <c r="F15" t="s">
        <v>34</v>
      </c>
      <c r="G15" t="s">
        <v>34</v>
      </c>
      <c r="H15">
        <v>178818</v>
      </c>
      <c r="I15">
        <v>179748</v>
      </c>
      <c r="J15" t="s">
        <v>283</v>
      </c>
      <c r="K15" s="2" t="s">
        <v>440</v>
      </c>
      <c r="L15" s="1">
        <v>0.79800000000000004</v>
      </c>
      <c r="M15" t="s">
        <v>302</v>
      </c>
    </row>
    <row r="16" spans="1:13" x14ac:dyDescent="0.2">
      <c r="A16" t="s">
        <v>532</v>
      </c>
      <c r="C16" t="s">
        <v>33</v>
      </c>
      <c r="D16">
        <v>399</v>
      </c>
      <c r="E16">
        <v>187</v>
      </c>
      <c r="F16" t="s">
        <v>34</v>
      </c>
      <c r="G16" t="s">
        <v>34</v>
      </c>
      <c r="H16">
        <v>178818</v>
      </c>
      <c r="I16">
        <v>179003</v>
      </c>
      <c r="J16" t="s">
        <v>283</v>
      </c>
      <c r="K16" s="2" t="s">
        <v>440</v>
      </c>
      <c r="L16" s="1">
        <v>0.877</v>
      </c>
      <c r="M16" t="s">
        <v>302</v>
      </c>
    </row>
    <row r="17" spans="1:13" x14ac:dyDescent="0.2">
      <c r="A17" t="s">
        <v>533</v>
      </c>
      <c r="C17" t="s">
        <v>31</v>
      </c>
      <c r="D17">
        <v>1659</v>
      </c>
      <c r="E17">
        <v>950</v>
      </c>
      <c r="F17" t="s">
        <v>34</v>
      </c>
      <c r="G17" t="s">
        <v>34</v>
      </c>
      <c r="H17">
        <v>178818</v>
      </c>
      <c r="I17">
        <v>179748</v>
      </c>
      <c r="J17" t="s">
        <v>283</v>
      </c>
      <c r="K17" s="2" t="s">
        <v>440</v>
      </c>
      <c r="L17">
        <v>0.79800000000000004</v>
      </c>
      <c r="M17" t="s">
        <v>302</v>
      </c>
    </row>
    <row r="18" spans="1:13" x14ac:dyDescent="0.2">
      <c r="A18" t="s">
        <v>534</v>
      </c>
      <c r="C18" t="s">
        <v>33</v>
      </c>
      <c r="D18">
        <v>399</v>
      </c>
      <c r="E18">
        <v>187</v>
      </c>
      <c r="F18" t="s">
        <v>34</v>
      </c>
      <c r="G18" t="s">
        <v>34</v>
      </c>
      <c r="H18">
        <v>178818</v>
      </c>
      <c r="I18">
        <v>179003</v>
      </c>
      <c r="J18" t="s">
        <v>283</v>
      </c>
      <c r="K18" s="2" t="s">
        <v>440</v>
      </c>
      <c r="L18">
        <v>0.877</v>
      </c>
      <c r="M18" t="s">
        <v>302</v>
      </c>
    </row>
    <row r="19" spans="1:13" x14ac:dyDescent="0.2">
      <c r="A19" t="s">
        <v>535</v>
      </c>
      <c r="C19" t="s">
        <v>31</v>
      </c>
      <c r="D19">
        <v>1227</v>
      </c>
      <c r="E19">
        <v>960</v>
      </c>
      <c r="F19" t="s">
        <v>34</v>
      </c>
      <c r="G19" t="s">
        <v>34</v>
      </c>
      <c r="H19">
        <v>178818</v>
      </c>
      <c r="I19">
        <v>179748</v>
      </c>
      <c r="J19" t="s">
        <v>283</v>
      </c>
      <c r="K19" s="2" t="s">
        <v>440</v>
      </c>
      <c r="L19">
        <v>0.79800000000000004</v>
      </c>
      <c r="M19" t="s">
        <v>302</v>
      </c>
    </row>
    <row r="20" spans="1:13" x14ac:dyDescent="0.2">
      <c r="A20" t="s">
        <v>536</v>
      </c>
      <c r="C20" t="s">
        <v>33</v>
      </c>
      <c r="D20">
        <v>399</v>
      </c>
      <c r="E20">
        <v>187</v>
      </c>
      <c r="F20" t="s">
        <v>34</v>
      </c>
      <c r="G20" t="s">
        <v>34</v>
      </c>
      <c r="H20">
        <v>178818</v>
      </c>
      <c r="I20">
        <v>179003</v>
      </c>
      <c r="J20" t="s">
        <v>283</v>
      </c>
      <c r="K20" s="2" t="s">
        <v>440</v>
      </c>
      <c r="L20" s="1">
        <v>0.877</v>
      </c>
      <c r="M20" t="s">
        <v>302</v>
      </c>
    </row>
    <row r="21" spans="1:13" x14ac:dyDescent="0.2">
      <c r="A21" t="s">
        <v>494</v>
      </c>
      <c r="C21" t="s">
        <v>40</v>
      </c>
      <c r="D21">
        <v>393</v>
      </c>
      <c r="E21">
        <v>1996</v>
      </c>
      <c r="F21" t="s">
        <v>719</v>
      </c>
      <c r="G21" t="s">
        <v>720</v>
      </c>
      <c r="H21">
        <v>183470</v>
      </c>
      <c r="I21">
        <v>202882</v>
      </c>
      <c r="J21" t="s">
        <v>283</v>
      </c>
      <c r="L21">
        <v>0.87588888888888894</v>
      </c>
      <c r="M21" t="s">
        <v>302</v>
      </c>
    </row>
    <row r="22" spans="1:13" x14ac:dyDescent="0.2">
      <c r="A22" t="s">
        <v>663</v>
      </c>
      <c r="B22" t="s">
        <v>451</v>
      </c>
      <c r="C22" t="s">
        <v>33</v>
      </c>
      <c r="D22">
        <v>399</v>
      </c>
      <c r="E22">
        <v>398</v>
      </c>
      <c r="F22" t="s">
        <v>35</v>
      </c>
      <c r="G22" t="s">
        <v>34</v>
      </c>
      <c r="H22">
        <v>198595</v>
      </c>
      <c r="I22">
        <v>198991</v>
      </c>
      <c r="J22" t="s">
        <v>283</v>
      </c>
      <c r="L22" s="1">
        <v>0.96499999999999997</v>
      </c>
      <c r="M22" t="s">
        <v>302</v>
      </c>
    </row>
    <row r="23" spans="1:13" x14ac:dyDescent="0.2">
      <c r="A23" t="s">
        <v>662</v>
      </c>
      <c r="B23" t="s">
        <v>451</v>
      </c>
      <c r="C23" t="s">
        <v>33</v>
      </c>
      <c r="D23">
        <v>1017</v>
      </c>
      <c r="E23">
        <v>1017</v>
      </c>
      <c r="F23" t="s">
        <v>35</v>
      </c>
      <c r="G23" t="s">
        <v>34</v>
      </c>
      <c r="H23">
        <v>199576</v>
      </c>
      <c r="I23">
        <v>200591</v>
      </c>
      <c r="J23" t="s">
        <v>283</v>
      </c>
      <c r="L23" s="1">
        <v>0.95699999999999996</v>
      </c>
      <c r="M23" t="s">
        <v>302</v>
      </c>
    </row>
    <row r="24" spans="1:13" x14ac:dyDescent="0.2">
      <c r="A24" t="s">
        <v>641</v>
      </c>
      <c r="C24" t="s">
        <v>111</v>
      </c>
      <c r="D24">
        <v>381</v>
      </c>
      <c r="E24">
        <v>359</v>
      </c>
      <c r="F24" t="s">
        <v>34</v>
      </c>
      <c r="G24" t="s">
        <v>34</v>
      </c>
      <c r="H24">
        <v>200668</v>
      </c>
      <c r="I24">
        <v>201011</v>
      </c>
      <c r="J24" t="s">
        <v>283</v>
      </c>
      <c r="L24">
        <v>0.89400000000000002</v>
      </c>
      <c r="M24" t="s">
        <v>302</v>
      </c>
    </row>
    <row r="25" spans="1:13" x14ac:dyDescent="0.2">
      <c r="A25" t="s">
        <v>643</v>
      </c>
      <c r="C25" t="s">
        <v>111</v>
      </c>
      <c r="D25">
        <v>339</v>
      </c>
      <c r="E25">
        <v>285</v>
      </c>
      <c r="F25" t="s">
        <v>34</v>
      </c>
      <c r="G25" t="s">
        <v>34</v>
      </c>
      <c r="H25">
        <v>200668</v>
      </c>
      <c r="I25">
        <v>201011</v>
      </c>
      <c r="J25" t="s">
        <v>283</v>
      </c>
      <c r="L25" s="1">
        <v>0.95849999999999991</v>
      </c>
      <c r="M25" s="2" t="s">
        <v>302</v>
      </c>
    </row>
    <row r="26" spans="1:13" x14ac:dyDescent="0.2">
      <c r="A26" t="s">
        <v>642</v>
      </c>
      <c r="C26" t="s">
        <v>31</v>
      </c>
      <c r="D26">
        <v>309</v>
      </c>
      <c r="E26">
        <v>256</v>
      </c>
      <c r="F26" t="s">
        <v>34</v>
      </c>
      <c r="G26" t="s">
        <v>34</v>
      </c>
      <c r="H26">
        <v>200757</v>
      </c>
      <c r="I26">
        <v>201012</v>
      </c>
      <c r="J26" t="s">
        <v>283</v>
      </c>
      <c r="L26">
        <v>0.93</v>
      </c>
      <c r="M26" s="2" t="s">
        <v>302</v>
      </c>
    </row>
    <row r="27" spans="1:13" x14ac:dyDescent="0.2">
      <c r="A27" t="s">
        <v>623</v>
      </c>
      <c r="C27" t="s">
        <v>111</v>
      </c>
      <c r="D27">
        <v>342</v>
      </c>
      <c r="E27">
        <v>320</v>
      </c>
      <c r="F27" t="s">
        <v>34</v>
      </c>
      <c r="G27" t="s">
        <v>34</v>
      </c>
      <c r="H27">
        <v>200991</v>
      </c>
      <c r="I27">
        <v>201310</v>
      </c>
      <c r="J27" t="s">
        <v>283</v>
      </c>
      <c r="L27">
        <v>0.94699999999999995</v>
      </c>
      <c r="M27" s="2" t="s">
        <v>303</v>
      </c>
    </row>
    <row r="28" spans="1:13" x14ac:dyDescent="0.2">
      <c r="A28" t="s">
        <v>511</v>
      </c>
      <c r="C28" t="s">
        <v>40</v>
      </c>
      <c r="D28">
        <v>675</v>
      </c>
      <c r="E28">
        <v>89</v>
      </c>
      <c r="F28" t="s">
        <v>34</v>
      </c>
      <c r="G28" t="s">
        <v>34</v>
      </c>
      <c r="H28">
        <v>201344</v>
      </c>
      <c r="I28">
        <v>201432</v>
      </c>
      <c r="J28" t="s">
        <v>283</v>
      </c>
      <c r="L28">
        <v>0.96599999999999997</v>
      </c>
      <c r="M28" s="2" t="s">
        <v>304</v>
      </c>
    </row>
    <row r="29" spans="1:13" x14ac:dyDescent="0.2">
      <c r="A29" t="s">
        <v>553</v>
      </c>
      <c r="C29" t="s">
        <v>111</v>
      </c>
      <c r="D29">
        <v>303</v>
      </c>
      <c r="E29">
        <v>300</v>
      </c>
      <c r="F29" t="s">
        <v>34</v>
      </c>
      <c r="G29" t="s">
        <v>34</v>
      </c>
      <c r="H29">
        <v>204738</v>
      </c>
      <c r="I29">
        <v>205037</v>
      </c>
      <c r="J29" t="s">
        <v>283</v>
      </c>
      <c r="L29" s="1">
        <v>0.96699999999999997</v>
      </c>
      <c r="M29" s="2" t="s">
        <v>305</v>
      </c>
    </row>
    <row r="30" spans="1:13" x14ac:dyDescent="0.2">
      <c r="A30" t="s">
        <v>552</v>
      </c>
      <c r="C30" t="s">
        <v>111</v>
      </c>
      <c r="D30">
        <v>303</v>
      </c>
      <c r="E30">
        <v>300</v>
      </c>
      <c r="F30" t="s">
        <v>34</v>
      </c>
      <c r="G30" t="s">
        <v>34</v>
      </c>
      <c r="H30">
        <v>204739</v>
      </c>
      <c r="I30">
        <v>205038</v>
      </c>
      <c r="J30" t="s">
        <v>283</v>
      </c>
      <c r="L30">
        <v>0.96699999999999997</v>
      </c>
      <c r="M30" s="2" t="s">
        <v>305</v>
      </c>
    </row>
    <row r="31" spans="1:13" x14ac:dyDescent="0.2">
      <c r="A31" t="s">
        <v>526</v>
      </c>
      <c r="C31" t="s">
        <v>111</v>
      </c>
      <c r="D31">
        <v>309</v>
      </c>
      <c r="E31">
        <v>306</v>
      </c>
      <c r="F31" t="s">
        <v>34</v>
      </c>
      <c r="G31" t="s">
        <v>34</v>
      </c>
      <c r="H31">
        <v>207269</v>
      </c>
      <c r="I31">
        <v>207574</v>
      </c>
      <c r="J31" t="s">
        <v>283</v>
      </c>
      <c r="L31" s="1">
        <v>0.97099999999999997</v>
      </c>
      <c r="M31" s="2" t="s">
        <v>306</v>
      </c>
    </row>
    <row r="32" spans="1:13" x14ac:dyDescent="0.2">
      <c r="A32" t="s">
        <v>559</v>
      </c>
      <c r="C32" t="s">
        <v>33</v>
      </c>
      <c r="D32">
        <v>4113</v>
      </c>
      <c r="E32">
        <v>1935</v>
      </c>
      <c r="F32" t="s">
        <v>34</v>
      </c>
      <c r="G32" t="s">
        <v>34</v>
      </c>
      <c r="H32">
        <v>69000</v>
      </c>
      <c r="I32">
        <v>71198</v>
      </c>
      <c r="J32" t="s">
        <v>273</v>
      </c>
      <c r="K32" s="2" t="s">
        <v>284</v>
      </c>
      <c r="L32">
        <v>0.91066666666666674</v>
      </c>
      <c r="M32" s="2" t="s">
        <v>354</v>
      </c>
    </row>
    <row r="33" spans="1:14" x14ac:dyDescent="0.2">
      <c r="A33" t="s">
        <v>560</v>
      </c>
      <c r="C33" t="s">
        <v>33</v>
      </c>
      <c r="D33">
        <v>4011</v>
      </c>
      <c r="E33">
        <v>1935</v>
      </c>
      <c r="F33" t="s">
        <v>34</v>
      </c>
      <c r="G33" t="s">
        <v>34</v>
      </c>
      <c r="H33">
        <v>69000</v>
      </c>
      <c r="I33">
        <v>71198</v>
      </c>
      <c r="J33" t="s">
        <v>273</v>
      </c>
      <c r="K33" s="2" t="s">
        <v>284</v>
      </c>
      <c r="L33">
        <v>0.91066666666666674</v>
      </c>
      <c r="M33" s="2" t="s">
        <v>354</v>
      </c>
    </row>
    <row r="34" spans="1:14" x14ac:dyDescent="0.2">
      <c r="A34" t="s">
        <v>664</v>
      </c>
      <c r="B34" t="s">
        <v>451</v>
      </c>
      <c r="C34" t="s">
        <v>33</v>
      </c>
      <c r="D34">
        <v>375</v>
      </c>
      <c r="E34">
        <v>680</v>
      </c>
      <c r="F34" t="s">
        <v>35</v>
      </c>
      <c r="G34" t="s">
        <v>34</v>
      </c>
      <c r="H34">
        <v>75239</v>
      </c>
      <c r="I34">
        <v>83365</v>
      </c>
      <c r="J34" t="s">
        <v>273</v>
      </c>
      <c r="K34" s="2" t="s">
        <v>284</v>
      </c>
      <c r="L34">
        <v>0.93479999999999985</v>
      </c>
      <c r="M34" s="2" t="s">
        <v>355</v>
      </c>
    </row>
    <row r="35" spans="1:14" x14ac:dyDescent="0.2">
      <c r="A35" t="s">
        <v>461</v>
      </c>
      <c r="C35" t="s">
        <v>33</v>
      </c>
      <c r="D35">
        <v>1050</v>
      </c>
      <c r="E35">
        <v>865</v>
      </c>
      <c r="F35" t="s">
        <v>34</v>
      </c>
      <c r="G35" t="s">
        <v>34</v>
      </c>
      <c r="H35">
        <v>75239</v>
      </c>
      <c r="I35">
        <v>83469</v>
      </c>
      <c r="J35" t="s">
        <v>273</v>
      </c>
      <c r="K35" s="2" t="s">
        <v>284</v>
      </c>
      <c r="L35">
        <v>0.92183333333333339</v>
      </c>
      <c r="M35" s="2" t="s">
        <v>355</v>
      </c>
    </row>
    <row r="36" spans="1:14" x14ac:dyDescent="0.2">
      <c r="A36" t="s">
        <v>545</v>
      </c>
      <c r="C36" t="s">
        <v>40</v>
      </c>
      <c r="D36">
        <v>1995</v>
      </c>
      <c r="E36">
        <v>520</v>
      </c>
      <c r="F36" t="s">
        <v>34</v>
      </c>
      <c r="G36" t="s">
        <v>34</v>
      </c>
      <c r="H36">
        <v>83365</v>
      </c>
      <c r="I36">
        <v>83469</v>
      </c>
      <c r="J36" t="s">
        <v>273</v>
      </c>
      <c r="L36">
        <v>0.89</v>
      </c>
      <c r="M36" s="2" t="s">
        <v>356</v>
      </c>
    </row>
    <row r="37" spans="1:14" x14ac:dyDescent="0.2">
      <c r="A37" t="s">
        <v>462</v>
      </c>
      <c r="C37" t="s">
        <v>33</v>
      </c>
      <c r="D37">
        <v>378</v>
      </c>
      <c r="E37">
        <v>105</v>
      </c>
      <c r="F37" t="s">
        <v>34</v>
      </c>
      <c r="G37" t="s">
        <v>34</v>
      </c>
      <c r="H37">
        <v>83365</v>
      </c>
      <c r="I37">
        <v>83469</v>
      </c>
      <c r="J37" t="s">
        <v>273</v>
      </c>
      <c r="K37" s="2" t="s">
        <v>284</v>
      </c>
      <c r="L37">
        <v>0.90500000000000003</v>
      </c>
      <c r="M37" s="2" t="s">
        <v>356</v>
      </c>
    </row>
    <row r="38" spans="1:14" x14ac:dyDescent="0.2">
      <c r="A38" t="s">
        <v>537</v>
      </c>
      <c r="C38" t="s">
        <v>31</v>
      </c>
      <c r="D38">
        <v>990</v>
      </c>
      <c r="E38">
        <v>173</v>
      </c>
      <c r="F38" t="s">
        <v>34</v>
      </c>
      <c r="G38" t="s">
        <v>34</v>
      </c>
      <c r="H38">
        <v>83365</v>
      </c>
      <c r="I38">
        <v>83469</v>
      </c>
      <c r="J38" t="s">
        <v>273</v>
      </c>
      <c r="K38" t="s">
        <v>438</v>
      </c>
      <c r="L38">
        <v>0.83799999999999997</v>
      </c>
      <c r="M38" s="2" t="s">
        <v>356</v>
      </c>
    </row>
    <row r="39" spans="1:14" x14ac:dyDescent="0.2">
      <c r="A39" t="s">
        <v>554</v>
      </c>
      <c r="C39" t="s">
        <v>40</v>
      </c>
      <c r="D39">
        <v>336</v>
      </c>
      <c r="E39">
        <v>150</v>
      </c>
      <c r="F39" t="s">
        <v>34</v>
      </c>
      <c r="G39" t="s">
        <v>34</v>
      </c>
      <c r="H39">
        <v>91537</v>
      </c>
      <c r="I39">
        <v>91882</v>
      </c>
      <c r="J39" t="s">
        <v>273</v>
      </c>
      <c r="K39" s="2" t="s">
        <v>284</v>
      </c>
      <c r="L39">
        <v>0.9395</v>
      </c>
      <c r="M39" s="2" t="s">
        <v>357</v>
      </c>
    </row>
    <row r="40" spans="1:14" x14ac:dyDescent="0.2">
      <c r="A40" t="s">
        <v>555</v>
      </c>
      <c r="C40" t="s">
        <v>40</v>
      </c>
      <c r="D40">
        <v>336</v>
      </c>
      <c r="E40">
        <v>150</v>
      </c>
      <c r="F40" t="s">
        <v>34</v>
      </c>
      <c r="G40" t="s">
        <v>34</v>
      </c>
      <c r="H40">
        <v>91537</v>
      </c>
      <c r="I40">
        <v>91882</v>
      </c>
      <c r="J40" t="s">
        <v>273</v>
      </c>
      <c r="K40" t="s">
        <v>284</v>
      </c>
      <c r="L40">
        <v>0.9395</v>
      </c>
      <c r="M40" s="2" t="s">
        <v>357</v>
      </c>
    </row>
    <row r="41" spans="1:14" x14ac:dyDescent="0.2">
      <c r="A41" t="s">
        <v>637</v>
      </c>
      <c r="C41" t="s">
        <v>33</v>
      </c>
      <c r="D41">
        <v>798</v>
      </c>
      <c r="E41">
        <v>28</v>
      </c>
      <c r="F41" t="s">
        <v>34</v>
      </c>
      <c r="G41" t="s">
        <v>34</v>
      </c>
      <c r="H41">
        <v>92213</v>
      </c>
      <c r="I41">
        <v>92240</v>
      </c>
      <c r="J41" t="s">
        <v>273</v>
      </c>
      <c r="L41">
        <v>1</v>
      </c>
      <c r="M41" s="2" t="s">
        <v>358</v>
      </c>
    </row>
    <row r="42" spans="1:14" x14ac:dyDescent="0.2">
      <c r="A42" t="s">
        <v>561</v>
      </c>
      <c r="C42" t="s">
        <v>33</v>
      </c>
      <c r="D42">
        <v>2292</v>
      </c>
      <c r="E42">
        <v>99</v>
      </c>
      <c r="F42" t="s">
        <v>34</v>
      </c>
      <c r="G42" t="s">
        <v>34</v>
      </c>
      <c r="H42">
        <v>99572</v>
      </c>
      <c r="I42">
        <v>99670</v>
      </c>
      <c r="J42" t="s">
        <v>273</v>
      </c>
      <c r="K42" s="2" t="s">
        <v>445</v>
      </c>
      <c r="L42">
        <v>0.89900000000000002</v>
      </c>
      <c r="M42" s="2" t="s">
        <v>359</v>
      </c>
    </row>
    <row r="43" spans="1:14" x14ac:dyDescent="0.2">
      <c r="A43" t="s">
        <v>562</v>
      </c>
      <c r="C43" t="s">
        <v>33</v>
      </c>
      <c r="D43">
        <v>2292</v>
      </c>
      <c r="E43">
        <v>99</v>
      </c>
      <c r="F43" t="s">
        <v>34</v>
      </c>
      <c r="G43" t="s">
        <v>34</v>
      </c>
      <c r="H43">
        <v>99572</v>
      </c>
      <c r="I43">
        <v>99670</v>
      </c>
      <c r="J43" t="s">
        <v>273</v>
      </c>
      <c r="K43" s="2" t="s">
        <v>445</v>
      </c>
      <c r="L43">
        <v>0.89900000000000002</v>
      </c>
      <c r="M43" s="2" t="s">
        <v>359</v>
      </c>
    </row>
    <row r="44" spans="1:14" x14ac:dyDescent="0.2">
      <c r="A44" t="s">
        <v>665</v>
      </c>
      <c r="B44" t="s">
        <v>451</v>
      </c>
      <c r="C44" t="s">
        <v>33</v>
      </c>
      <c r="D44">
        <v>321</v>
      </c>
      <c r="E44">
        <v>316</v>
      </c>
      <c r="F44" t="s">
        <v>35</v>
      </c>
      <c r="G44" t="s">
        <v>34</v>
      </c>
      <c r="H44">
        <v>108609</v>
      </c>
      <c r="I44">
        <v>110043</v>
      </c>
      <c r="J44" t="s">
        <v>273</v>
      </c>
      <c r="L44">
        <v>0.98866666666666669</v>
      </c>
      <c r="M44" s="2" t="s">
        <v>360</v>
      </c>
      <c r="N44" t="s">
        <v>361</v>
      </c>
    </row>
    <row r="45" spans="1:14" x14ac:dyDescent="0.2">
      <c r="A45" t="s">
        <v>581</v>
      </c>
      <c r="C45" t="s">
        <v>33</v>
      </c>
      <c r="D45">
        <v>2502</v>
      </c>
      <c r="E45">
        <v>114</v>
      </c>
      <c r="F45" t="s">
        <v>34</v>
      </c>
      <c r="G45" t="s">
        <v>34</v>
      </c>
      <c r="H45">
        <v>108621</v>
      </c>
      <c r="I45">
        <v>108733</v>
      </c>
      <c r="J45" t="s">
        <v>273</v>
      </c>
      <c r="L45">
        <v>0.86</v>
      </c>
      <c r="M45" s="2" t="s">
        <v>360</v>
      </c>
    </row>
    <row r="46" spans="1:14" x14ac:dyDescent="0.2">
      <c r="A46" t="s">
        <v>582</v>
      </c>
      <c r="C46" t="s">
        <v>33</v>
      </c>
      <c r="D46">
        <v>2361</v>
      </c>
      <c r="E46">
        <v>399</v>
      </c>
      <c r="F46" t="s">
        <v>34</v>
      </c>
      <c r="G46" t="s">
        <v>34</v>
      </c>
      <c r="H46">
        <v>108621</v>
      </c>
      <c r="I46">
        <v>109548</v>
      </c>
      <c r="J46" t="s">
        <v>273</v>
      </c>
      <c r="L46">
        <v>0.84399999999999997</v>
      </c>
      <c r="M46" s="2" t="s">
        <v>360</v>
      </c>
    </row>
    <row r="47" spans="1:14" x14ac:dyDescent="0.2">
      <c r="A47" t="s">
        <v>584</v>
      </c>
      <c r="C47" t="s">
        <v>33</v>
      </c>
      <c r="D47">
        <v>2214</v>
      </c>
      <c r="E47">
        <v>114</v>
      </c>
      <c r="F47" t="s">
        <v>34</v>
      </c>
      <c r="G47" t="s">
        <v>34</v>
      </c>
      <c r="H47">
        <v>108621</v>
      </c>
      <c r="I47">
        <v>108733</v>
      </c>
      <c r="J47" t="s">
        <v>273</v>
      </c>
      <c r="L47">
        <v>0.86</v>
      </c>
      <c r="M47" s="2" t="s">
        <v>360</v>
      </c>
    </row>
    <row r="48" spans="1:14" x14ac:dyDescent="0.2">
      <c r="A48" t="s">
        <v>585</v>
      </c>
      <c r="C48" t="s">
        <v>33</v>
      </c>
      <c r="D48">
        <v>2073</v>
      </c>
      <c r="E48">
        <v>399</v>
      </c>
      <c r="F48" t="s">
        <v>34</v>
      </c>
      <c r="G48" t="s">
        <v>34</v>
      </c>
      <c r="H48">
        <v>108621</v>
      </c>
      <c r="I48">
        <v>109548</v>
      </c>
      <c r="J48" t="s">
        <v>273</v>
      </c>
      <c r="L48">
        <v>0.84399999999999997</v>
      </c>
      <c r="M48" s="2" t="s">
        <v>360</v>
      </c>
    </row>
    <row r="49" spans="1:13" x14ac:dyDescent="0.2">
      <c r="A49" t="s">
        <v>587</v>
      </c>
      <c r="C49" t="s">
        <v>40</v>
      </c>
      <c r="D49">
        <v>2097</v>
      </c>
      <c r="E49">
        <v>114</v>
      </c>
      <c r="F49" t="s">
        <v>34</v>
      </c>
      <c r="G49" t="s">
        <v>34</v>
      </c>
      <c r="H49">
        <v>108621</v>
      </c>
      <c r="I49">
        <v>108733</v>
      </c>
      <c r="J49" t="s">
        <v>273</v>
      </c>
      <c r="L49">
        <v>0.86</v>
      </c>
      <c r="M49" s="2" t="s">
        <v>360</v>
      </c>
    </row>
    <row r="50" spans="1:13" x14ac:dyDescent="0.2">
      <c r="A50" t="s">
        <v>588</v>
      </c>
      <c r="C50" t="s">
        <v>40</v>
      </c>
      <c r="D50">
        <v>1956</v>
      </c>
      <c r="E50">
        <v>399</v>
      </c>
      <c r="F50" t="s">
        <v>34</v>
      </c>
      <c r="G50" t="s">
        <v>34</v>
      </c>
      <c r="H50">
        <v>108621</v>
      </c>
      <c r="I50">
        <v>109548</v>
      </c>
      <c r="J50" t="s">
        <v>273</v>
      </c>
      <c r="L50">
        <v>0.83550000000000002</v>
      </c>
      <c r="M50" s="2" t="s">
        <v>360</v>
      </c>
    </row>
    <row r="51" spans="1:13" x14ac:dyDescent="0.2">
      <c r="A51" t="s">
        <v>583</v>
      </c>
      <c r="C51" t="s">
        <v>33</v>
      </c>
      <c r="D51">
        <v>2337</v>
      </c>
      <c r="E51">
        <v>285</v>
      </c>
      <c r="F51" t="s">
        <v>34</v>
      </c>
      <c r="G51" t="s">
        <v>34</v>
      </c>
      <c r="H51">
        <v>109278</v>
      </c>
      <c r="I51">
        <v>109548</v>
      </c>
      <c r="J51" t="s">
        <v>273</v>
      </c>
      <c r="L51">
        <v>0.82799999999999996</v>
      </c>
      <c r="M51" s="2" t="s">
        <v>360</v>
      </c>
    </row>
    <row r="52" spans="1:13" x14ac:dyDescent="0.2">
      <c r="A52" t="s">
        <v>586</v>
      </c>
      <c r="C52" t="s">
        <v>33</v>
      </c>
      <c r="D52">
        <v>2049</v>
      </c>
      <c r="E52">
        <v>285</v>
      </c>
      <c r="F52" t="s">
        <v>34</v>
      </c>
      <c r="G52" t="s">
        <v>34</v>
      </c>
      <c r="H52">
        <v>109278</v>
      </c>
      <c r="I52">
        <v>109548</v>
      </c>
      <c r="J52" t="s">
        <v>273</v>
      </c>
      <c r="L52">
        <v>0.82799999999999996</v>
      </c>
      <c r="M52" s="2" t="s">
        <v>360</v>
      </c>
    </row>
    <row r="53" spans="1:13" x14ac:dyDescent="0.2">
      <c r="A53" t="s">
        <v>589</v>
      </c>
      <c r="C53" t="s">
        <v>40</v>
      </c>
      <c r="D53">
        <v>1932</v>
      </c>
      <c r="E53">
        <v>285</v>
      </c>
      <c r="F53" t="s">
        <v>34</v>
      </c>
      <c r="G53" t="s">
        <v>34</v>
      </c>
      <c r="H53">
        <v>109278</v>
      </c>
      <c r="I53">
        <v>109548</v>
      </c>
      <c r="J53" t="s">
        <v>273</v>
      </c>
      <c r="L53">
        <v>0.81100000000000005</v>
      </c>
      <c r="M53" s="2" t="s">
        <v>360</v>
      </c>
    </row>
    <row r="54" spans="1:13" x14ac:dyDescent="0.2">
      <c r="A54" t="s">
        <v>546</v>
      </c>
      <c r="C54" t="s">
        <v>33</v>
      </c>
      <c r="D54">
        <v>375</v>
      </c>
      <c r="E54">
        <v>304</v>
      </c>
      <c r="F54" t="s">
        <v>34</v>
      </c>
      <c r="G54" t="s">
        <v>34</v>
      </c>
      <c r="H54">
        <v>139082</v>
      </c>
      <c r="I54">
        <v>139385</v>
      </c>
      <c r="J54" t="s">
        <v>273</v>
      </c>
      <c r="K54" s="2" t="s">
        <v>284</v>
      </c>
      <c r="L54">
        <v>0.878</v>
      </c>
      <c r="M54" s="2" t="s">
        <v>362</v>
      </c>
    </row>
    <row r="55" spans="1:13" x14ac:dyDescent="0.2">
      <c r="A55" t="s">
        <v>529</v>
      </c>
      <c r="C55" t="s">
        <v>111</v>
      </c>
      <c r="D55">
        <v>618</v>
      </c>
      <c r="E55">
        <v>534</v>
      </c>
      <c r="F55" t="s">
        <v>34</v>
      </c>
      <c r="G55" t="s">
        <v>34</v>
      </c>
      <c r="H55">
        <v>2044</v>
      </c>
      <c r="I55">
        <v>2575</v>
      </c>
      <c r="J55" t="s">
        <v>278</v>
      </c>
      <c r="K55" s="2" t="s">
        <v>287</v>
      </c>
      <c r="L55">
        <v>0.74</v>
      </c>
      <c r="M55" s="2" t="s">
        <v>347</v>
      </c>
    </row>
    <row r="56" spans="1:13" x14ac:dyDescent="0.2">
      <c r="A56" t="s">
        <v>687</v>
      </c>
      <c r="B56" t="s">
        <v>451</v>
      </c>
      <c r="C56" t="s">
        <v>33</v>
      </c>
      <c r="D56">
        <v>1194</v>
      </c>
      <c r="E56">
        <v>1197</v>
      </c>
      <c r="F56" t="s">
        <v>35</v>
      </c>
      <c r="G56" t="s">
        <v>34</v>
      </c>
      <c r="H56">
        <v>23387</v>
      </c>
      <c r="I56">
        <v>24583</v>
      </c>
      <c r="J56" t="s">
        <v>278</v>
      </c>
      <c r="L56">
        <v>0.97099999999999997</v>
      </c>
      <c r="M56" s="2" t="s">
        <v>348</v>
      </c>
    </row>
    <row r="57" spans="1:13" x14ac:dyDescent="0.2">
      <c r="A57" t="s">
        <v>590</v>
      </c>
      <c r="C57" t="s">
        <v>40</v>
      </c>
      <c r="D57">
        <v>1218</v>
      </c>
      <c r="E57">
        <v>1198</v>
      </c>
      <c r="F57" t="s">
        <v>34</v>
      </c>
      <c r="G57" t="s">
        <v>34</v>
      </c>
      <c r="H57">
        <v>23663</v>
      </c>
      <c r="I57">
        <v>24921</v>
      </c>
      <c r="J57" t="s">
        <v>278</v>
      </c>
      <c r="L57">
        <v>0.97750000000000004</v>
      </c>
      <c r="M57" s="2" t="s">
        <v>348</v>
      </c>
    </row>
    <row r="58" spans="1:13" x14ac:dyDescent="0.2">
      <c r="A58" t="s">
        <v>591</v>
      </c>
      <c r="C58" t="s">
        <v>40</v>
      </c>
      <c r="D58">
        <v>918</v>
      </c>
      <c r="E58">
        <v>921</v>
      </c>
      <c r="F58" t="s">
        <v>34</v>
      </c>
      <c r="G58" t="s">
        <v>34</v>
      </c>
      <c r="H58">
        <v>23663</v>
      </c>
      <c r="I58">
        <v>24583</v>
      </c>
      <c r="J58" t="s">
        <v>278</v>
      </c>
      <c r="L58">
        <v>0.97299999999999998</v>
      </c>
      <c r="M58" s="2" t="s">
        <v>348</v>
      </c>
    </row>
    <row r="59" spans="1:13" x14ac:dyDescent="0.2">
      <c r="A59" t="s">
        <v>593</v>
      </c>
      <c r="C59" t="s">
        <v>40</v>
      </c>
      <c r="D59">
        <v>1218</v>
      </c>
      <c r="E59">
        <v>895</v>
      </c>
      <c r="F59" t="s">
        <v>34</v>
      </c>
      <c r="G59" t="s">
        <v>34</v>
      </c>
      <c r="H59">
        <v>23663</v>
      </c>
      <c r="I59">
        <v>24921</v>
      </c>
      <c r="J59" t="s">
        <v>278</v>
      </c>
      <c r="L59">
        <v>0.97750000000000004</v>
      </c>
      <c r="M59" s="2" t="s">
        <v>348</v>
      </c>
    </row>
    <row r="60" spans="1:13" x14ac:dyDescent="0.2">
      <c r="A60" t="s">
        <v>595</v>
      </c>
      <c r="C60" t="s">
        <v>40</v>
      </c>
      <c r="D60">
        <v>918</v>
      </c>
      <c r="E60">
        <v>921</v>
      </c>
      <c r="F60" t="s">
        <v>34</v>
      </c>
      <c r="G60" t="s">
        <v>34</v>
      </c>
      <c r="H60">
        <v>23663</v>
      </c>
      <c r="I60">
        <v>24583</v>
      </c>
      <c r="J60" t="s">
        <v>278</v>
      </c>
      <c r="L60">
        <v>0.97299999999999998</v>
      </c>
      <c r="M60" s="2" t="s">
        <v>348</v>
      </c>
    </row>
    <row r="61" spans="1:13" x14ac:dyDescent="0.2">
      <c r="A61" t="s">
        <v>597</v>
      </c>
      <c r="C61" t="s">
        <v>40</v>
      </c>
      <c r="D61">
        <v>1218</v>
      </c>
      <c r="E61">
        <v>1198</v>
      </c>
      <c r="F61" t="s">
        <v>34</v>
      </c>
      <c r="G61" t="s">
        <v>34</v>
      </c>
      <c r="H61">
        <v>23663</v>
      </c>
      <c r="I61">
        <v>24921</v>
      </c>
      <c r="J61" t="s">
        <v>278</v>
      </c>
      <c r="L61">
        <v>0.97750000000000004</v>
      </c>
      <c r="M61" s="2" t="s">
        <v>348</v>
      </c>
    </row>
    <row r="62" spans="1:13" x14ac:dyDescent="0.2">
      <c r="A62" t="s">
        <v>599</v>
      </c>
      <c r="C62" t="s">
        <v>40</v>
      </c>
      <c r="D62">
        <v>918</v>
      </c>
      <c r="E62">
        <v>921</v>
      </c>
      <c r="F62" t="s">
        <v>34</v>
      </c>
      <c r="G62" t="s">
        <v>34</v>
      </c>
      <c r="H62">
        <v>23663</v>
      </c>
      <c r="I62">
        <v>24583</v>
      </c>
      <c r="J62" t="s">
        <v>278</v>
      </c>
      <c r="L62">
        <v>0.97299999999999998</v>
      </c>
      <c r="M62" s="2" t="s">
        <v>348</v>
      </c>
    </row>
    <row r="63" spans="1:13" x14ac:dyDescent="0.2">
      <c r="A63" t="s">
        <v>603</v>
      </c>
      <c r="C63" t="s">
        <v>40</v>
      </c>
      <c r="D63">
        <v>918</v>
      </c>
      <c r="E63">
        <v>921</v>
      </c>
      <c r="F63" t="s">
        <v>34</v>
      </c>
      <c r="G63" t="s">
        <v>34</v>
      </c>
      <c r="H63">
        <v>23663</v>
      </c>
      <c r="I63">
        <v>24583</v>
      </c>
      <c r="J63" t="s">
        <v>278</v>
      </c>
      <c r="L63">
        <v>0.97299999999999998</v>
      </c>
      <c r="M63" s="2" t="s">
        <v>348</v>
      </c>
    </row>
    <row r="64" spans="1:13" x14ac:dyDescent="0.2">
      <c r="A64" t="s">
        <v>471</v>
      </c>
      <c r="C64" t="s">
        <v>40</v>
      </c>
      <c r="D64">
        <v>1218</v>
      </c>
      <c r="E64">
        <v>1198</v>
      </c>
      <c r="F64" t="s">
        <v>112</v>
      </c>
      <c r="G64" t="s">
        <v>34</v>
      </c>
      <c r="H64">
        <v>23663</v>
      </c>
      <c r="I64">
        <v>24921</v>
      </c>
      <c r="J64" t="s">
        <v>278</v>
      </c>
      <c r="L64">
        <v>0.97750000000000004</v>
      </c>
      <c r="M64" s="2" t="s">
        <v>348</v>
      </c>
    </row>
    <row r="65" spans="1:13" x14ac:dyDescent="0.2">
      <c r="A65" t="s">
        <v>604</v>
      </c>
      <c r="C65" t="s">
        <v>40</v>
      </c>
      <c r="D65">
        <v>918</v>
      </c>
      <c r="E65">
        <v>921</v>
      </c>
      <c r="F65" t="s">
        <v>34</v>
      </c>
      <c r="G65" t="s">
        <v>34</v>
      </c>
      <c r="H65">
        <v>23663</v>
      </c>
      <c r="I65">
        <v>24583</v>
      </c>
      <c r="J65" t="s">
        <v>278</v>
      </c>
      <c r="L65">
        <v>0.97299999999999998</v>
      </c>
      <c r="M65" s="2" t="s">
        <v>348</v>
      </c>
    </row>
    <row r="66" spans="1:13" x14ac:dyDescent="0.2">
      <c r="A66" t="s">
        <v>605</v>
      </c>
      <c r="C66" t="s">
        <v>40</v>
      </c>
      <c r="D66">
        <v>918</v>
      </c>
      <c r="E66">
        <v>921</v>
      </c>
      <c r="F66" t="s">
        <v>34</v>
      </c>
      <c r="G66" t="s">
        <v>34</v>
      </c>
      <c r="H66">
        <v>23663</v>
      </c>
      <c r="I66">
        <v>24583</v>
      </c>
      <c r="J66" t="s">
        <v>278</v>
      </c>
      <c r="L66">
        <v>0.97299999999999998</v>
      </c>
      <c r="M66" s="2" t="s">
        <v>348</v>
      </c>
    </row>
    <row r="67" spans="1:13" x14ac:dyDescent="0.2">
      <c r="A67" t="s">
        <v>606</v>
      </c>
      <c r="C67" t="s">
        <v>40</v>
      </c>
      <c r="D67">
        <v>1344</v>
      </c>
      <c r="E67">
        <v>1359</v>
      </c>
      <c r="F67" t="s">
        <v>34</v>
      </c>
      <c r="G67" t="s">
        <v>34</v>
      </c>
      <c r="H67">
        <v>23663</v>
      </c>
      <c r="I67">
        <v>25082</v>
      </c>
      <c r="J67" t="s">
        <v>278</v>
      </c>
      <c r="L67">
        <v>0.97750000000000004</v>
      </c>
      <c r="M67" s="2" t="s">
        <v>348</v>
      </c>
    </row>
    <row r="68" spans="1:13" x14ac:dyDescent="0.2">
      <c r="A68" t="s">
        <v>477</v>
      </c>
      <c r="C68" t="s">
        <v>40</v>
      </c>
      <c r="D68">
        <v>1218</v>
      </c>
      <c r="E68">
        <v>1198</v>
      </c>
      <c r="F68" t="s">
        <v>112</v>
      </c>
      <c r="G68" t="s">
        <v>34</v>
      </c>
      <c r="H68">
        <v>23663</v>
      </c>
      <c r="I68">
        <v>24921</v>
      </c>
      <c r="J68" t="s">
        <v>278</v>
      </c>
      <c r="L68">
        <v>0.97750000000000004</v>
      </c>
      <c r="M68" s="2" t="s">
        <v>348</v>
      </c>
    </row>
    <row r="69" spans="1:13" x14ac:dyDescent="0.2">
      <c r="A69" t="s">
        <v>478</v>
      </c>
      <c r="C69" t="s">
        <v>40</v>
      </c>
      <c r="D69">
        <v>1218</v>
      </c>
      <c r="E69">
        <v>1198</v>
      </c>
      <c r="F69" t="s">
        <v>112</v>
      </c>
      <c r="G69" t="s">
        <v>34</v>
      </c>
      <c r="H69">
        <v>23663</v>
      </c>
      <c r="I69">
        <v>24921</v>
      </c>
      <c r="J69" t="s">
        <v>278</v>
      </c>
      <c r="L69">
        <v>0.97750000000000004</v>
      </c>
      <c r="M69" s="2" t="s">
        <v>348</v>
      </c>
    </row>
    <row r="70" spans="1:13" x14ac:dyDescent="0.2">
      <c r="A70" t="s">
        <v>607</v>
      </c>
      <c r="C70" t="s">
        <v>40</v>
      </c>
      <c r="D70">
        <v>918</v>
      </c>
      <c r="E70">
        <v>921</v>
      </c>
      <c r="F70" t="s">
        <v>34</v>
      </c>
      <c r="G70" t="s">
        <v>34</v>
      </c>
      <c r="H70">
        <v>23663</v>
      </c>
      <c r="I70">
        <v>24583</v>
      </c>
      <c r="J70" t="s">
        <v>278</v>
      </c>
      <c r="L70">
        <v>0.97299999999999998</v>
      </c>
      <c r="M70" s="2" t="s">
        <v>348</v>
      </c>
    </row>
    <row r="71" spans="1:13" x14ac:dyDescent="0.2">
      <c r="A71" t="s">
        <v>608</v>
      </c>
      <c r="C71" t="s">
        <v>40</v>
      </c>
      <c r="D71">
        <v>1218</v>
      </c>
      <c r="E71">
        <v>1198</v>
      </c>
      <c r="F71" t="s">
        <v>34</v>
      </c>
      <c r="G71" t="s">
        <v>34</v>
      </c>
      <c r="H71">
        <v>23663</v>
      </c>
      <c r="I71">
        <v>24921</v>
      </c>
      <c r="J71" t="s">
        <v>278</v>
      </c>
      <c r="L71">
        <v>0.97750000000000004</v>
      </c>
      <c r="M71" s="2" t="s">
        <v>348</v>
      </c>
    </row>
    <row r="72" spans="1:13" x14ac:dyDescent="0.2">
      <c r="A72" t="s">
        <v>467</v>
      </c>
      <c r="C72" t="s">
        <v>33</v>
      </c>
      <c r="D72">
        <v>369</v>
      </c>
      <c r="E72">
        <v>334</v>
      </c>
      <c r="F72" t="s">
        <v>112</v>
      </c>
      <c r="G72" t="s">
        <v>34</v>
      </c>
      <c r="H72">
        <v>24588</v>
      </c>
      <c r="I72">
        <v>24921</v>
      </c>
      <c r="J72" t="s">
        <v>278</v>
      </c>
      <c r="L72">
        <v>0.98799999999999999</v>
      </c>
      <c r="M72" s="2" t="s">
        <v>348</v>
      </c>
    </row>
    <row r="73" spans="1:13" x14ac:dyDescent="0.2">
      <c r="A73" t="s">
        <v>695</v>
      </c>
      <c r="B73" t="s">
        <v>451</v>
      </c>
      <c r="C73" t="s">
        <v>33</v>
      </c>
      <c r="D73">
        <v>369</v>
      </c>
      <c r="E73">
        <v>334</v>
      </c>
      <c r="F73" t="s">
        <v>112</v>
      </c>
      <c r="G73" t="s">
        <v>34</v>
      </c>
      <c r="H73">
        <v>24588</v>
      </c>
      <c r="I73">
        <v>24921</v>
      </c>
      <c r="J73" t="s">
        <v>278</v>
      </c>
      <c r="L73">
        <v>0.98799999999999999</v>
      </c>
      <c r="M73" s="2" t="s">
        <v>348</v>
      </c>
    </row>
    <row r="74" spans="1:13" x14ac:dyDescent="0.2">
      <c r="A74" t="s">
        <v>470</v>
      </c>
      <c r="C74" t="s">
        <v>33</v>
      </c>
      <c r="D74">
        <v>369</v>
      </c>
      <c r="E74">
        <v>334</v>
      </c>
      <c r="F74" t="s">
        <v>112</v>
      </c>
      <c r="G74" t="s">
        <v>34</v>
      </c>
      <c r="H74">
        <v>24588</v>
      </c>
      <c r="I74">
        <v>24921</v>
      </c>
      <c r="J74" t="s">
        <v>278</v>
      </c>
      <c r="L74">
        <v>0.98799999999999999</v>
      </c>
      <c r="M74" s="2" t="s">
        <v>348</v>
      </c>
    </row>
    <row r="75" spans="1:13" x14ac:dyDescent="0.2">
      <c r="A75" t="s">
        <v>473</v>
      </c>
      <c r="C75" t="s">
        <v>33</v>
      </c>
      <c r="D75">
        <v>369</v>
      </c>
      <c r="E75">
        <v>334</v>
      </c>
      <c r="F75" t="s">
        <v>112</v>
      </c>
      <c r="G75" t="s">
        <v>34</v>
      </c>
      <c r="H75">
        <v>24588</v>
      </c>
      <c r="I75">
        <v>24921</v>
      </c>
      <c r="J75" t="s">
        <v>278</v>
      </c>
      <c r="L75">
        <v>0.98799999999999999</v>
      </c>
      <c r="M75" s="2" t="s">
        <v>348</v>
      </c>
    </row>
    <row r="76" spans="1:13" x14ac:dyDescent="0.2">
      <c r="A76" t="s">
        <v>475</v>
      </c>
      <c r="C76" t="s">
        <v>33</v>
      </c>
      <c r="D76">
        <v>369</v>
      </c>
      <c r="E76">
        <v>334</v>
      </c>
      <c r="F76" t="s">
        <v>112</v>
      </c>
      <c r="G76" t="s">
        <v>34</v>
      </c>
      <c r="H76">
        <v>24588</v>
      </c>
      <c r="I76">
        <v>24921</v>
      </c>
      <c r="J76" t="s">
        <v>278</v>
      </c>
      <c r="L76">
        <v>0.98799999999999999</v>
      </c>
      <c r="M76" s="2" t="s">
        <v>348</v>
      </c>
    </row>
    <row r="77" spans="1:13" x14ac:dyDescent="0.2">
      <c r="A77" t="s">
        <v>691</v>
      </c>
      <c r="B77" t="s">
        <v>451</v>
      </c>
      <c r="C77" t="s">
        <v>33</v>
      </c>
      <c r="D77">
        <v>495</v>
      </c>
      <c r="E77">
        <v>495</v>
      </c>
      <c r="F77" t="s">
        <v>35</v>
      </c>
      <c r="G77" t="s">
        <v>34</v>
      </c>
      <c r="H77">
        <v>24588</v>
      </c>
      <c r="I77">
        <v>25082</v>
      </c>
      <c r="J77" t="s">
        <v>278</v>
      </c>
      <c r="L77">
        <v>0.98599999999999999</v>
      </c>
      <c r="M77" s="2" t="s">
        <v>348</v>
      </c>
    </row>
    <row r="78" spans="1:13" x14ac:dyDescent="0.2">
      <c r="A78" t="s">
        <v>481</v>
      </c>
      <c r="C78" t="s">
        <v>33</v>
      </c>
      <c r="D78">
        <v>369</v>
      </c>
      <c r="E78">
        <v>334</v>
      </c>
      <c r="F78" t="s">
        <v>112</v>
      </c>
      <c r="G78" t="s">
        <v>34</v>
      </c>
      <c r="H78">
        <v>24588</v>
      </c>
      <c r="I78">
        <v>24921</v>
      </c>
      <c r="J78" t="s">
        <v>278</v>
      </c>
      <c r="L78">
        <v>0.98799999999999999</v>
      </c>
      <c r="M78" s="2" t="s">
        <v>348</v>
      </c>
    </row>
    <row r="79" spans="1:13" x14ac:dyDescent="0.2">
      <c r="A79" t="s">
        <v>659</v>
      </c>
      <c r="B79" t="s">
        <v>451</v>
      </c>
      <c r="C79" t="s">
        <v>33</v>
      </c>
      <c r="D79">
        <v>792</v>
      </c>
      <c r="E79">
        <v>792</v>
      </c>
      <c r="F79" t="s">
        <v>35</v>
      </c>
      <c r="G79" t="s">
        <v>34</v>
      </c>
      <c r="H79">
        <v>25175</v>
      </c>
      <c r="I79">
        <v>25966</v>
      </c>
      <c r="J79" t="s">
        <v>278</v>
      </c>
      <c r="L79">
        <v>0.97699999999999998</v>
      </c>
      <c r="M79" s="2" t="s">
        <v>348</v>
      </c>
    </row>
    <row r="80" spans="1:13" x14ac:dyDescent="0.2">
      <c r="A80" t="s">
        <v>468</v>
      </c>
      <c r="C80" t="s">
        <v>33</v>
      </c>
      <c r="D80">
        <v>369</v>
      </c>
      <c r="E80">
        <v>334</v>
      </c>
      <c r="F80" t="s">
        <v>112</v>
      </c>
      <c r="G80" t="s">
        <v>34</v>
      </c>
      <c r="H80">
        <v>25175</v>
      </c>
      <c r="I80">
        <v>25966</v>
      </c>
      <c r="J80" t="s">
        <v>278</v>
      </c>
      <c r="L80">
        <v>0.98799999999999999</v>
      </c>
      <c r="M80" s="2" t="s">
        <v>348</v>
      </c>
    </row>
    <row r="81" spans="1:13" x14ac:dyDescent="0.2">
      <c r="A81" t="s">
        <v>672</v>
      </c>
      <c r="B81" t="s">
        <v>451</v>
      </c>
      <c r="C81" t="s">
        <v>33</v>
      </c>
      <c r="D81">
        <v>2247</v>
      </c>
      <c r="E81">
        <v>2220</v>
      </c>
      <c r="F81" t="s">
        <v>35</v>
      </c>
      <c r="G81" t="s">
        <v>34</v>
      </c>
      <c r="H81">
        <v>26231</v>
      </c>
      <c r="I81">
        <v>28811</v>
      </c>
      <c r="J81" t="s">
        <v>278</v>
      </c>
      <c r="L81">
        <v>0.97419999999999995</v>
      </c>
      <c r="M81" s="2" t="s">
        <v>349</v>
      </c>
    </row>
    <row r="82" spans="1:13" x14ac:dyDescent="0.2">
      <c r="A82" t="s">
        <v>674</v>
      </c>
      <c r="B82" t="s">
        <v>451</v>
      </c>
      <c r="C82" t="s">
        <v>33</v>
      </c>
      <c r="D82">
        <v>2247</v>
      </c>
      <c r="E82">
        <v>2220</v>
      </c>
      <c r="F82" t="s">
        <v>35</v>
      </c>
      <c r="G82" t="s">
        <v>34</v>
      </c>
      <c r="H82">
        <v>26231</v>
      </c>
      <c r="I82">
        <v>28811</v>
      </c>
      <c r="J82" t="s">
        <v>278</v>
      </c>
      <c r="L82" s="1">
        <v>0.97419999999999995</v>
      </c>
      <c r="M82" s="2" t="s">
        <v>349</v>
      </c>
    </row>
    <row r="83" spans="1:13" x14ac:dyDescent="0.2">
      <c r="A83" t="s">
        <v>684</v>
      </c>
      <c r="B83" t="s">
        <v>451</v>
      </c>
      <c r="C83" t="s">
        <v>33</v>
      </c>
      <c r="D83">
        <v>2211</v>
      </c>
      <c r="E83">
        <v>2222</v>
      </c>
      <c r="F83" t="s">
        <v>35</v>
      </c>
      <c r="G83" t="s">
        <v>34</v>
      </c>
      <c r="H83">
        <v>26231</v>
      </c>
      <c r="I83">
        <v>28813</v>
      </c>
      <c r="J83" t="s">
        <v>278</v>
      </c>
      <c r="L83">
        <v>0.9738</v>
      </c>
      <c r="M83" s="2" t="s">
        <v>349</v>
      </c>
    </row>
    <row r="84" spans="1:13" x14ac:dyDescent="0.2">
      <c r="A84" t="s">
        <v>689</v>
      </c>
      <c r="B84" t="s">
        <v>451</v>
      </c>
      <c r="C84" t="s">
        <v>33</v>
      </c>
      <c r="D84">
        <v>1362</v>
      </c>
      <c r="E84">
        <v>1369</v>
      </c>
      <c r="F84" t="s">
        <v>35</v>
      </c>
      <c r="G84" t="s">
        <v>34</v>
      </c>
      <c r="H84">
        <v>26231</v>
      </c>
      <c r="I84">
        <v>27871</v>
      </c>
      <c r="J84" t="s">
        <v>278</v>
      </c>
      <c r="L84">
        <v>0.97324999999999995</v>
      </c>
      <c r="M84" s="2" t="s">
        <v>349</v>
      </c>
    </row>
    <row r="85" spans="1:13" x14ac:dyDescent="0.2">
      <c r="A85" t="s">
        <v>693</v>
      </c>
      <c r="B85" t="s">
        <v>451</v>
      </c>
      <c r="C85" t="s">
        <v>33</v>
      </c>
      <c r="D85">
        <v>897</v>
      </c>
      <c r="E85">
        <v>899</v>
      </c>
      <c r="F85" t="s">
        <v>35</v>
      </c>
      <c r="G85" t="s">
        <v>34</v>
      </c>
      <c r="H85">
        <v>26231</v>
      </c>
      <c r="I85">
        <v>27217</v>
      </c>
      <c r="J85" t="s">
        <v>278</v>
      </c>
      <c r="L85">
        <v>0.97599999999999998</v>
      </c>
      <c r="M85" s="2" t="s">
        <v>349</v>
      </c>
    </row>
    <row r="86" spans="1:13" x14ac:dyDescent="0.2">
      <c r="A86" t="s">
        <v>668</v>
      </c>
      <c r="B86" t="s">
        <v>451</v>
      </c>
      <c r="C86" t="s">
        <v>33</v>
      </c>
      <c r="D86">
        <v>1170</v>
      </c>
      <c r="E86">
        <v>1175</v>
      </c>
      <c r="F86" t="s">
        <v>35</v>
      </c>
      <c r="G86" t="s">
        <v>34</v>
      </c>
      <c r="H86">
        <v>26513</v>
      </c>
      <c r="I86">
        <v>27871</v>
      </c>
      <c r="J86" t="s">
        <v>278</v>
      </c>
      <c r="L86">
        <v>0.96833333333333327</v>
      </c>
      <c r="M86" s="2" t="s">
        <v>349</v>
      </c>
    </row>
    <row r="87" spans="1:13" x14ac:dyDescent="0.2">
      <c r="A87" t="s">
        <v>669</v>
      </c>
      <c r="B87" t="s">
        <v>451</v>
      </c>
      <c r="C87" t="s">
        <v>33</v>
      </c>
      <c r="D87">
        <v>2055</v>
      </c>
      <c r="E87">
        <v>2026</v>
      </c>
      <c r="F87" t="s">
        <v>35</v>
      </c>
      <c r="G87" t="s">
        <v>34</v>
      </c>
      <c r="H87">
        <v>26513</v>
      </c>
      <c r="I87">
        <v>28811</v>
      </c>
      <c r="J87" t="s">
        <v>278</v>
      </c>
      <c r="L87">
        <v>0.97075</v>
      </c>
      <c r="M87" s="2" t="s">
        <v>349</v>
      </c>
    </row>
    <row r="88" spans="1:13" x14ac:dyDescent="0.2">
      <c r="A88" t="s">
        <v>670</v>
      </c>
      <c r="B88" t="s">
        <v>451</v>
      </c>
      <c r="C88" t="s">
        <v>33</v>
      </c>
      <c r="D88">
        <v>1170</v>
      </c>
      <c r="E88">
        <v>1175</v>
      </c>
      <c r="F88" t="s">
        <v>35</v>
      </c>
      <c r="G88" t="s">
        <v>34</v>
      </c>
      <c r="H88">
        <v>26513</v>
      </c>
      <c r="I88">
        <v>27871</v>
      </c>
      <c r="J88" t="s">
        <v>278</v>
      </c>
      <c r="L88" s="1">
        <v>0.96833333333333327</v>
      </c>
      <c r="M88" s="2" t="s">
        <v>349</v>
      </c>
    </row>
    <row r="89" spans="1:13" x14ac:dyDescent="0.2">
      <c r="A89" t="s">
        <v>671</v>
      </c>
      <c r="B89" t="s">
        <v>451</v>
      </c>
      <c r="C89" t="s">
        <v>33</v>
      </c>
      <c r="D89">
        <v>1170</v>
      </c>
      <c r="E89">
        <v>1175</v>
      </c>
      <c r="F89" t="s">
        <v>35</v>
      </c>
      <c r="G89" t="s">
        <v>34</v>
      </c>
      <c r="H89">
        <v>26513</v>
      </c>
      <c r="I89">
        <v>27871</v>
      </c>
      <c r="J89" t="s">
        <v>278</v>
      </c>
      <c r="L89" s="3">
        <v>0.96833333333333327</v>
      </c>
      <c r="M89" s="2" t="s">
        <v>349</v>
      </c>
    </row>
    <row r="90" spans="1:13" x14ac:dyDescent="0.2">
      <c r="A90" t="s">
        <v>673</v>
      </c>
      <c r="B90" t="s">
        <v>451</v>
      </c>
      <c r="C90" t="s">
        <v>33</v>
      </c>
      <c r="D90">
        <v>2055</v>
      </c>
      <c r="E90">
        <v>2026</v>
      </c>
      <c r="F90" t="s">
        <v>35</v>
      </c>
      <c r="G90" t="s">
        <v>34</v>
      </c>
      <c r="H90">
        <v>26513</v>
      </c>
      <c r="I90">
        <v>28811</v>
      </c>
      <c r="J90" t="s">
        <v>278</v>
      </c>
      <c r="L90" s="1">
        <v>0.97075</v>
      </c>
      <c r="M90" s="2" t="s">
        <v>349</v>
      </c>
    </row>
    <row r="91" spans="1:13" x14ac:dyDescent="0.2">
      <c r="A91" t="s">
        <v>675</v>
      </c>
      <c r="B91" t="s">
        <v>451</v>
      </c>
      <c r="C91" t="s">
        <v>33</v>
      </c>
      <c r="D91">
        <v>1170</v>
      </c>
      <c r="E91">
        <v>1175</v>
      </c>
      <c r="F91" t="s">
        <v>35</v>
      </c>
      <c r="G91" t="s">
        <v>34</v>
      </c>
      <c r="H91">
        <v>26513</v>
      </c>
      <c r="I91">
        <v>27871</v>
      </c>
      <c r="J91" t="s">
        <v>278</v>
      </c>
      <c r="L91">
        <v>0.96833333333333327</v>
      </c>
      <c r="M91" s="2" t="s">
        <v>349</v>
      </c>
    </row>
    <row r="92" spans="1:13" x14ac:dyDescent="0.2">
      <c r="A92" t="s">
        <v>677</v>
      </c>
      <c r="B92" t="s">
        <v>451</v>
      </c>
      <c r="C92" t="s">
        <v>33</v>
      </c>
      <c r="D92">
        <v>1170</v>
      </c>
      <c r="E92">
        <v>1175</v>
      </c>
      <c r="F92" t="s">
        <v>35</v>
      </c>
      <c r="G92" t="s">
        <v>34</v>
      </c>
      <c r="H92">
        <v>26513</v>
      </c>
      <c r="I92">
        <v>27871</v>
      </c>
      <c r="J92" t="s">
        <v>278</v>
      </c>
      <c r="L92">
        <v>0.96833333333333327</v>
      </c>
      <c r="M92" s="2" t="s">
        <v>349</v>
      </c>
    </row>
    <row r="93" spans="1:13" x14ac:dyDescent="0.2">
      <c r="A93" t="s">
        <v>679</v>
      </c>
      <c r="B93" t="s">
        <v>451</v>
      </c>
      <c r="C93" t="s">
        <v>33</v>
      </c>
      <c r="D93">
        <v>2019</v>
      </c>
      <c r="E93">
        <v>2028</v>
      </c>
      <c r="F93" t="s">
        <v>35</v>
      </c>
      <c r="G93" t="s">
        <v>34</v>
      </c>
      <c r="H93">
        <v>26513</v>
      </c>
      <c r="I93">
        <v>28813</v>
      </c>
      <c r="J93" t="s">
        <v>278</v>
      </c>
      <c r="L93">
        <v>0.97024999999999995</v>
      </c>
      <c r="M93" s="2" t="s">
        <v>349</v>
      </c>
    </row>
    <row r="94" spans="1:13" x14ac:dyDescent="0.2">
      <c r="A94" t="s">
        <v>680</v>
      </c>
      <c r="B94" t="s">
        <v>451</v>
      </c>
      <c r="C94" t="s">
        <v>33</v>
      </c>
      <c r="D94">
        <v>2019</v>
      </c>
      <c r="E94">
        <v>2028</v>
      </c>
      <c r="F94" t="s">
        <v>35</v>
      </c>
      <c r="G94" t="s">
        <v>34</v>
      </c>
      <c r="H94">
        <v>26513</v>
      </c>
      <c r="I94">
        <v>28813</v>
      </c>
      <c r="J94" t="s">
        <v>278</v>
      </c>
      <c r="L94">
        <v>0.97024999999999995</v>
      </c>
      <c r="M94" s="2" t="s">
        <v>349</v>
      </c>
    </row>
    <row r="95" spans="1:13" x14ac:dyDescent="0.2">
      <c r="A95" t="s">
        <v>469</v>
      </c>
      <c r="C95" t="s">
        <v>33</v>
      </c>
      <c r="D95">
        <v>2055</v>
      </c>
      <c r="E95">
        <v>2026</v>
      </c>
      <c r="F95" t="s">
        <v>112</v>
      </c>
      <c r="G95" t="s">
        <v>34</v>
      </c>
      <c r="H95">
        <v>26513</v>
      </c>
      <c r="I95">
        <v>28811</v>
      </c>
      <c r="J95" t="s">
        <v>278</v>
      </c>
      <c r="L95">
        <v>0.97075</v>
      </c>
      <c r="M95" s="2" t="s">
        <v>349</v>
      </c>
    </row>
    <row r="96" spans="1:13" x14ac:dyDescent="0.2">
      <c r="A96" t="s">
        <v>681</v>
      </c>
      <c r="B96" t="s">
        <v>451</v>
      </c>
      <c r="C96" t="s">
        <v>33</v>
      </c>
      <c r="D96">
        <v>1170</v>
      </c>
      <c r="E96">
        <v>1175</v>
      </c>
      <c r="F96" t="s">
        <v>35</v>
      </c>
      <c r="G96" t="s">
        <v>34</v>
      </c>
      <c r="H96">
        <v>26513</v>
      </c>
      <c r="I96">
        <v>27871</v>
      </c>
      <c r="J96" t="s">
        <v>278</v>
      </c>
      <c r="L96">
        <v>0.96833333333333327</v>
      </c>
      <c r="M96" s="2" t="s">
        <v>349</v>
      </c>
    </row>
    <row r="97" spans="1:13" x14ac:dyDescent="0.2">
      <c r="A97" t="s">
        <v>683</v>
      </c>
      <c r="B97" t="s">
        <v>451</v>
      </c>
      <c r="C97" t="s">
        <v>33</v>
      </c>
      <c r="D97">
        <v>2019</v>
      </c>
      <c r="E97">
        <v>2028</v>
      </c>
      <c r="F97" t="s">
        <v>35</v>
      </c>
      <c r="G97" t="s">
        <v>34</v>
      </c>
      <c r="H97">
        <v>26513</v>
      </c>
      <c r="I97">
        <v>28813</v>
      </c>
      <c r="J97" t="s">
        <v>278</v>
      </c>
      <c r="L97">
        <v>0.97024999999999995</v>
      </c>
      <c r="M97" s="2" t="s">
        <v>349</v>
      </c>
    </row>
    <row r="98" spans="1:13" x14ac:dyDescent="0.2">
      <c r="A98" t="s">
        <v>685</v>
      </c>
      <c r="B98" t="s">
        <v>451</v>
      </c>
      <c r="C98" t="s">
        <v>33</v>
      </c>
      <c r="D98">
        <v>705</v>
      </c>
      <c r="E98">
        <v>705</v>
      </c>
      <c r="F98" t="s">
        <v>35</v>
      </c>
      <c r="G98" t="s">
        <v>34</v>
      </c>
      <c r="H98">
        <v>26513</v>
      </c>
      <c r="I98">
        <v>27217</v>
      </c>
      <c r="J98" t="s">
        <v>278</v>
      </c>
      <c r="L98">
        <v>0.96499999999999997</v>
      </c>
      <c r="M98" s="2" t="s">
        <v>349</v>
      </c>
    </row>
    <row r="99" spans="1:13" x14ac:dyDescent="0.2">
      <c r="A99" t="s">
        <v>686</v>
      </c>
      <c r="B99" t="s">
        <v>451</v>
      </c>
      <c r="C99" t="s">
        <v>33</v>
      </c>
      <c r="D99">
        <v>705</v>
      </c>
      <c r="E99">
        <v>705</v>
      </c>
      <c r="F99" t="s">
        <v>35</v>
      </c>
      <c r="G99" t="s">
        <v>34</v>
      </c>
      <c r="H99">
        <v>26513</v>
      </c>
      <c r="I99">
        <v>27217</v>
      </c>
      <c r="J99" t="s">
        <v>278</v>
      </c>
      <c r="L99">
        <v>0.96499999999999997</v>
      </c>
      <c r="M99" s="2" t="s">
        <v>349</v>
      </c>
    </row>
    <row r="100" spans="1:13" x14ac:dyDescent="0.2">
      <c r="A100" t="s">
        <v>688</v>
      </c>
      <c r="B100" t="s">
        <v>451</v>
      </c>
      <c r="C100" t="s">
        <v>33</v>
      </c>
      <c r="D100">
        <v>1170</v>
      </c>
      <c r="E100">
        <v>1175</v>
      </c>
      <c r="F100" t="s">
        <v>35</v>
      </c>
      <c r="G100" t="s">
        <v>34</v>
      </c>
      <c r="H100">
        <v>26513</v>
      </c>
      <c r="I100">
        <v>27871</v>
      </c>
      <c r="J100" t="s">
        <v>278</v>
      </c>
      <c r="L100">
        <v>0.96833333333333327</v>
      </c>
      <c r="M100" s="2" t="s">
        <v>349</v>
      </c>
    </row>
    <row r="101" spans="1:13" x14ac:dyDescent="0.2">
      <c r="A101" t="s">
        <v>690</v>
      </c>
      <c r="B101" t="s">
        <v>451</v>
      </c>
      <c r="C101" t="s">
        <v>33</v>
      </c>
      <c r="D101">
        <v>1170</v>
      </c>
      <c r="E101">
        <v>1175</v>
      </c>
      <c r="F101" t="s">
        <v>35</v>
      </c>
      <c r="G101" t="s">
        <v>34</v>
      </c>
      <c r="H101">
        <v>26513</v>
      </c>
      <c r="I101">
        <v>27871</v>
      </c>
      <c r="J101" t="s">
        <v>278</v>
      </c>
      <c r="L101">
        <v>0.96833333333333327</v>
      </c>
      <c r="M101" s="2" t="s">
        <v>349</v>
      </c>
    </row>
    <row r="102" spans="1:13" x14ac:dyDescent="0.2">
      <c r="A102" t="s">
        <v>692</v>
      </c>
      <c r="B102" t="s">
        <v>451</v>
      </c>
      <c r="C102" t="s">
        <v>33</v>
      </c>
      <c r="D102">
        <v>705</v>
      </c>
      <c r="E102">
        <v>705</v>
      </c>
      <c r="F102" t="s">
        <v>35</v>
      </c>
      <c r="G102" t="s">
        <v>34</v>
      </c>
      <c r="H102">
        <v>26513</v>
      </c>
      <c r="I102">
        <v>27217</v>
      </c>
      <c r="J102" t="s">
        <v>278</v>
      </c>
      <c r="L102">
        <v>0.96499999999999997</v>
      </c>
      <c r="M102" s="2" t="s">
        <v>349</v>
      </c>
    </row>
    <row r="103" spans="1:13" x14ac:dyDescent="0.2">
      <c r="A103" t="s">
        <v>476</v>
      </c>
      <c r="C103" t="s">
        <v>33</v>
      </c>
      <c r="D103">
        <v>2055</v>
      </c>
      <c r="E103">
        <v>2026</v>
      </c>
      <c r="F103" t="s">
        <v>112</v>
      </c>
      <c r="G103" t="s">
        <v>34</v>
      </c>
      <c r="H103">
        <v>26513</v>
      </c>
      <c r="I103">
        <v>28811</v>
      </c>
      <c r="J103" t="s">
        <v>278</v>
      </c>
      <c r="L103">
        <v>0.97075</v>
      </c>
      <c r="M103" s="2" t="s">
        <v>349</v>
      </c>
    </row>
    <row r="104" spans="1:13" x14ac:dyDescent="0.2">
      <c r="A104" t="s">
        <v>694</v>
      </c>
      <c r="B104" t="s">
        <v>451</v>
      </c>
      <c r="C104" t="s">
        <v>33</v>
      </c>
      <c r="D104">
        <v>1170</v>
      </c>
      <c r="E104">
        <v>1175</v>
      </c>
      <c r="F104" t="s">
        <v>35</v>
      </c>
      <c r="G104" t="s">
        <v>34</v>
      </c>
      <c r="H104">
        <v>26513</v>
      </c>
      <c r="I104">
        <v>27871</v>
      </c>
      <c r="J104" t="s">
        <v>278</v>
      </c>
      <c r="L104">
        <v>0.96833333333333327</v>
      </c>
      <c r="M104" s="2" t="s">
        <v>349</v>
      </c>
    </row>
    <row r="105" spans="1:13" x14ac:dyDescent="0.2">
      <c r="A105" t="s">
        <v>480</v>
      </c>
      <c r="C105" t="s">
        <v>33</v>
      </c>
      <c r="D105">
        <v>2055</v>
      </c>
      <c r="E105">
        <v>2026</v>
      </c>
      <c r="F105" t="s">
        <v>112</v>
      </c>
      <c r="G105" t="s">
        <v>34</v>
      </c>
      <c r="H105">
        <v>26513</v>
      </c>
      <c r="I105">
        <v>28811</v>
      </c>
      <c r="J105" t="s">
        <v>278</v>
      </c>
      <c r="L105">
        <v>0.97075</v>
      </c>
      <c r="M105" s="2" t="s">
        <v>349</v>
      </c>
    </row>
    <row r="106" spans="1:13" x14ac:dyDescent="0.2">
      <c r="A106" t="s">
        <v>482</v>
      </c>
      <c r="C106" t="s">
        <v>33</v>
      </c>
      <c r="D106">
        <v>2055</v>
      </c>
      <c r="E106">
        <v>2026</v>
      </c>
      <c r="F106" t="s">
        <v>112</v>
      </c>
      <c r="G106" t="s">
        <v>34</v>
      </c>
      <c r="H106">
        <v>26513</v>
      </c>
      <c r="I106">
        <v>28811</v>
      </c>
      <c r="J106" t="s">
        <v>278</v>
      </c>
      <c r="L106">
        <v>0.97075</v>
      </c>
      <c r="M106" s="2" t="s">
        <v>349</v>
      </c>
    </row>
    <row r="107" spans="1:13" x14ac:dyDescent="0.2">
      <c r="A107" t="s">
        <v>464</v>
      </c>
      <c r="C107" t="s">
        <v>33</v>
      </c>
      <c r="D107">
        <v>651</v>
      </c>
      <c r="E107">
        <v>613</v>
      </c>
      <c r="F107" t="s">
        <v>112</v>
      </c>
      <c r="G107" t="s">
        <v>34</v>
      </c>
      <c r="H107">
        <v>28200</v>
      </c>
      <c r="I107">
        <v>28811</v>
      </c>
      <c r="J107" t="s">
        <v>278</v>
      </c>
      <c r="L107">
        <v>0.98399999999999999</v>
      </c>
      <c r="M107" s="2" t="s">
        <v>350</v>
      </c>
    </row>
    <row r="108" spans="1:13" x14ac:dyDescent="0.2">
      <c r="A108" t="s">
        <v>465</v>
      </c>
      <c r="C108" t="s">
        <v>33</v>
      </c>
      <c r="D108">
        <v>651</v>
      </c>
      <c r="E108">
        <v>613</v>
      </c>
      <c r="F108" t="s">
        <v>112</v>
      </c>
      <c r="G108" t="s">
        <v>34</v>
      </c>
      <c r="H108">
        <v>28200</v>
      </c>
      <c r="I108">
        <v>28811</v>
      </c>
      <c r="J108" t="s">
        <v>278</v>
      </c>
      <c r="L108">
        <v>0.98399999999999999</v>
      </c>
      <c r="M108" s="2" t="s">
        <v>350</v>
      </c>
    </row>
    <row r="109" spans="1:13" x14ac:dyDescent="0.2">
      <c r="A109" t="s">
        <v>466</v>
      </c>
      <c r="C109" t="s">
        <v>33</v>
      </c>
      <c r="D109">
        <v>651</v>
      </c>
      <c r="E109">
        <v>613</v>
      </c>
      <c r="F109" t="s">
        <v>112</v>
      </c>
      <c r="G109" t="s">
        <v>34</v>
      </c>
      <c r="H109">
        <v>28200</v>
      </c>
      <c r="I109">
        <v>28811</v>
      </c>
      <c r="J109" t="s">
        <v>278</v>
      </c>
      <c r="L109">
        <v>0.98399999999999999</v>
      </c>
      <c r="M109" s="2" t="s">
        <v>350</v>
      </c>
    </row>
    <row r="110" spans="1:13" x14ac:dyDescent="0.2">
      <c r="A110" t="s">
        <v>676</v>
      </c>
      <c r="B110" t="s">
        <v>451</v>
      </c>
      <c r="C110" t="s">
        <v>33</v>
      </c>
      <c r="D110">
        <v>615</v>
      </c>
      <c r="E110">
        <v>615</v>
      </c>
      <c r="F110" t="s">
        <v>35</v>
      </c>
      <c r="G110" t="s">
        <v>34</v>
      </c>
      <c r="H110">
        <v>28200</v>
      </c>
      <c r="I110">
        <v>28813</v>
      </c>
      <c r="J110" t="s">
        <v>278</v>
      </c>
      <c r="L110">
        <v>0.98</v>
      </c>
      <c r="M110" s="2" t="s">
        <v>350</v>
      </c>
    </row>
    <row r="111" spans="1:13" x14ac:dyDescent="0.2">
      <c r="A111" t="s">
        <v>678</v>
      </c>
      <c r="B111" t="s">
        <v>451</v>
      </c>
      <c r="C111" t="s">
        <v>33</v>
      </c>
      <c r="D111">
        <v>615</v>
      </c>
      <c r="E111">
        <v>615</v>
      </c>
      <c r="F111" t="s">
        <v>35</v>
      </c>
      <c r="G111" t="s">
        <v>34</v>
      </c>
      <c r="H111">
        <v>28200</v>
      </c>
      <c r="I111">
        <v>28813</v>
      </c>
      <c r="J111" t="s">
        <v>278</v>
      </c>
      <c r="L111">
        <v>0.98</v>
      </c>
      <c r="M111" s="2" t="s">
        <v>350</v>
      </c>
    </row>
    <row r="112" spans="1:13" x14ac:dyDescent="0.2">
      <c r="A112" t="s">
        <v>682</v>
      </c>
      <c r="B112" t="s">
        <v>451</v>
      </c>
      <c r="C112" t="s">
        <v>33</v>
      </c>
      <c r="D112">
        <v>615</v>
      </c>
      <c r="E112">
        <v>615</v>
      </c>
      <c r="F112" t="s">
        <v>35</v>
      </c>
      <c r="G112" t="s">
        <v>34</v>
      </c>
      <c r="H112">
        <v>28200</v>
      </c>
      <c r="I112">
        <v>28813</v>
      </c>
      <c r="J112" t="s">
        <v>278</v>
      </c>
      <c r="L112">
        <v>0.98</v>
      </c>
      <c r="M112" s="2" t="s">
        <v>350</v>
      </c>
    </row>
    <row r="113" spans="1:13" x14ac:dyDescent="0.2">
      <c r="A113" t="s">
        <v>472</v>
      </c>
      <c r="C113" t="s">
        <v>33</v>
      </c>
      <c r="D113">
        <v>651</v>
      </c>
      <c r="E113">
        <v>613</v>
      </c>
      <c r="F113" t="s">
        <v>112</v>
      </c>
      <c r="G113" t="s">
        <v>34</v>
      </c>
      <c r="H113">
        <v>28200</v>
      </c>
      <c r="I113">
        <v>28811</v>
      </c>
      <c r="J113" t="s">
        <v>278</v>
      </c>
      <c r="L113">
        <v>0.98399999999999999</v>
      </c>
      <c r="M113" s="2" t="s">
        <v>350</v>
      </c>
    </row>
    <row r="114" spans="1:13" x14ac:dyDescent="0.2">
      <c r="A114" t="s">
        <v>474</v>
      </c>
      <c r="C114" t="s">
        <v>33</v>
      </c>
      <c r="D114">
        <v>651</v>
      </c>
      <c r="E114">
        <v>613</v>
      </c>
      <c r="F114" t="s">
        <v>112</v>
      </c>
      <c r="G114" t="s">
        <v>34</v>
      </c>
      <c r="H114">
        <v>28200</v>
      </c>
      <c r="I114">
        <v>28811</v>
      </c>
      <c r="J114" t="s">
        <v>278</v>
      </c>
      <c r="L114">
        <v>0.98399999999999999</v>
      </c>
      <c r="M114" s="2" t="s">
        <v>350</v>
      </c>
    </row>
    <row r="115" spans="1:13" x14ac:dyDescent="0.2">
      <c r="A115" t="s">
        <v>479</v>
      </c>
      <c r="C115" t="s">
        <v>33</v>
      </c>
      <c r="D115">
        <v>651</v>
      </c>
      <c r="E115">
        <v>613</v>
      </c>
      <c r="F115" t="s">
        <v>112</v>
      </c>
      <c r="G115" t="s">
        <v>34</v>
      </c>
      <c r="H115">
        <v>28200</v>
      </c>
      <c r="I115">
        <v>28811</v>
      </c>
      <c r="J115" t="s">
        <v>278</v>
      </c>
      <c r="L115">
        <v>0.98399999999999999</v>
      </c>
      <c r="M115" s="2" t="s">
        <v>350</v>
      </c>
    </row>
    <row r="116" spans="1:13" x14ac:dyDescent="0.2">
      <c r="A116" t="s">
        <v>592</v>
      </c>
      <c r="C116" t="s">
        <v>40</v>
      </c>
      <c r="D116">
        <v>315</v>
      </c>
      <c r="E116">
        <v>315</v>
      </c>
      <c r="F116" t="s">
        <v>34</v>
      </c>
      <c r="G116" t="s">
        <v>34</v>
      </c>
      <c r="H116">
        <v>28545</v>
      </c>
      <c r="I116">
        <v>28858</v>
      </c>
      <c r="J116" t="s">
        <v>278</v>
      </c>
      <c r="L116">
        <v>0.97499999999999998</v>
      </c>
      <c r="M116" s="2" t="s">
        <v>351</v>
      </c>
    </row>
    <row r="117" spans="1:13" x14ac:dyDescent="0.2">
      <c r="A117" t="s">
        <v>594</v>
      </c>
      <c r="C117" t="s">
        <v>40</v>
      </c>
      <c r="D117">
        <v>315</v>
      </c>
      <c r="E117">
        <v>315</v>
      </c>
      <c r="F117" t="s">
        <v>34</v>
      </c>
      <c r="G117" t="s">
        <v>34</v>
      </c>
      <c r="H117">
        <v>28545</v>
      </c>
      <c r="I117">
        <v>28858</v>
      </c>
      <c r="J117" t="s">
        <v>278</v>
      </c>
      <c r="L117">
        <v>0.97499999999999998</v>
      </c>
      <c r="M117" s="2" t="s">
        <v>351</v>
      </c>
    </row>
    <row r="118" spans="1:13" x14ac:dyDescent="0.2">
      <c r="A118" t="s">
        <v>596</v>
      </c>
      <c r="C118" t="s">
        <v>40</v>
      </c>
      <c r="D118">
        <v>315</v>
      </c>
      <c r="E118">
        <v>315</v>
      </c>
      <c r="F118" t="s">
        <v>34</v>
      </c>
      <c r="G118" t="s">
        <v>34</v>
      </c>
      <c r="H118">
        <v>28545</v>
      </c>
      <c r="I118">
        <v>28858</v>
      </c>
      <c r="J118" t="s">
        <v>278</v>
      </c>
      <c r="L118">
        <v>0.97499999999999998</v>
      </c>
      <c r="M118" s="2" t="s">
        <v>351</v>
      </c>
    </row>
    <row r="119" spans="1:13" x14ac:dyDescent="0.2">
      <c r="A119" t="s">
        <v>598</v>
      </c>
      <c r="C119" t="s">
        <v>40</v>
      </c>
      <c r="D119">
        <v>315</v>
      </c>
      <c r="E119">
        <v>315</v>
      </c>
      <c r="F119" t="s">
        <v>34</v>
      </c>
      <c r="G119" t="s">
        <v>34</v>
      </c>
      <c r="H119">
        <v>28545</v>
      </c>
      <c r="I119">
        <v>28858</v>
      </c>
      <c r="J119" t="s">
        <v>278</v>
      </c>
      <c r="L119">
        <v>0.97499999999999998</v>
      </c>
      <c r="M119" s="2" t="s">
        <v>351</v>
      </c>
    </row>
    <row r="120" spans="1:13" x14ac:dyDescent="0.2">
      <c r="A120" t="s">
        <v>600</v>
      </c>
      <c r="C120" t="s">
        <v>40</v>
      </c>
      <c r="D120">
        <v>315</v>
      </c>
      <c r="E120">
        <v>315</v>
      </c>
      <c r="F120" t="s">
        <v>34</v>
      </c>
      <c r="G120" t="s">
        <v>34</v>
      </c>
      <c r="H120">
        <v>28545</v>
      </c>
      <c r="I120">
        <v>28858</v>
      </c>
      <c r="J120" t="s">
        <v>278</v>
      </c>
      <c r="L120">
        <v>0.97499999999999998</v>
      </c>
      <c r="M120" s="2" t="s">
        <v>351</v>
      </c>
    </row>
    <row r="121" spans="1:13" x14ac:dyDescent="0.2">
      <c r="A121" t="s">
        <v>601</v>
      </c>
      <c r="C121" t="s">
        <v>40</v>
      </c>
      <c r="D121">
        <v>315</v>
      </c>
      <c r="E121">
        <v>315</v>
      </c>
      <c r="F121" t="s">
        <v>34</v>
      </c>
      <c r="G121" t="s">
        <v>34</v>
      </c>
      <c r="H121">
        <v>28545</v>
      </c>
      <c r="I121">
        <v>28858</v>
      </c>
      <c r="J121" t="s">
        <v>278</v>
      </c>
      <c r="L121">
        <v>0.97499999999999998</v>
      </c>
      <c r="M121" s="2" t="s">
        <v>351</v>
      </c>
    </row>
    <row r="122" spans="1:13" x14ac:dyDescent="0.2">
      <c r="A122" t="s">
        <v>602</v>
      </c>
      <c r="C122" t="s">
        <v>40</v>
      </c>
      <c r="D122">
        <v>315</v>
      </c>
      <c r="E122">
        <v>315</v>
      </c>
      <c r="F122" t="s">
        <v>34</v>
      </c>
      <c r="G122" t="s">
        <v>34</v>
      </c>
      <c r="H122">
        <v>28545</v>
      </c>
      <c r="I122">
        <v>28858</v>
      </c>
      <c r="J122" t="s">
        <v>278</v>
      </c>
      <c r="L122">
        <v>0.97499999999999998</v>
      </c>
      <c r="M122" s="2" t="s">
        <v>351</v>
      </c>
    </row>
    <row r="123" spans="1:13" x14ac:dyDescent="0.2">
      <c r="A123" t="s">
        <v>453</v>
      </c>
      <c r="B123" t="s">
        <v>452</v>
      </c>
      <c r="C123" t="s">
        <v>33</v>
      </c>
      <c r="D123">
        <v>660</v>
      </c>
      <c r="E123">
        <v>1119</v>
      </c>
      <c r="F123" t="s">
        <v>35</v>
      </c>
      <c r="G123" t="s">
        <v>34</v>
      </c>
      <c r="H123">
        <v>29680</v>
      </c>
      <c r="I123">
        <v>42243</v>
      </c>
      <c r="J123" t="s">
        <v>278</v>
      </c>
      <c r="L123">
        <v>0.94520000000000004</v>
      </c>
      <c r="M123" s="2" t="s">
        <v>352</v>
      </c>
    </row>
    <row r="124" spans="1:13" x14ac:dyDescent="0.2">
      <c r="A124" t="s">
        <v>504</v>
      </c>
      <c r="C124" t="s">
        <v>33</v>
      </c>
      <c r="D124">
        <v>723</v>
      </c>
      <c r="E124">
        <v>187</v>
      </c>
      <c r="F124" t="s">
        <v>34</v>
      </c>
      <c r="G124" t="s">
        <v>34</v>
      </c>
      <c r="H124">
        <v>54424</v>
      </c>
      <c r="I124">
        <v>54610</v>
      </c>
      <c r="J124" t="s">
        <v>278</v>
      </c>
      <c r="K124" s="2" t="s">
        <v>286</v>
      </c>
      <c r="L124">
        <v>0.92</v>
      </c>
      <c r="M124" s="2" t="s">
        <v>353</v>
      </c>
    </row>
    <row r="125" spans="1:13" x14ac:dyDescent="0.2">
      <c r="A125" t="s">
        <v>723</v>
      </c>
      <c r="B125" t="s">
        <v>706</v>
      </c>
      <c r="C125" t="s">
        <v>33</v>
      </c>
      <c r="D125">
        <v>843</v>
      </c>
      <c r="E125">
        <v>1163</v>
      </c>
      <c r="F125" t="s">
        <v>35</v>
      </c>
      <c r="G125" t="s">
        <v>34</v>
      </c>
      <c r="H125">
        <v>68434</v>
      </c>
      <c r="I125">
        <v>70944</v>
      </c>
      <c r="J125" t="s">
        <v>279</v>
      </c>
      <c r="K125" s="2" t="s">
        <v>287</v>
      </c>
      <c r="L125">
        <v>0.98714285714285721</v>
      </c>
      <c r="M125" s="2" t="s">
        <v>340</v>
      </c>
    </row>
    <row r="126" spans="1:13" x14ac:dyDescent="0.2">
      <c r="A126" t="s">
        <v>618</v>
      </c>
      <c r="C126" t="s">
        <v>33</v>
      </c>
      <c r="D126">
        <v>1521</v>
      </c>
      <c r="E126">
        <v>49</v>
      </c>
      <c r="F126" t="s">
        <v>34</v>
      </c>
      <c r="G126" t="s">
        <v>34</v>
      </c>
      <c r="H126">
        <v>114175</v>
      </c>
      <c r="I126">
        <v>114223</v>
      </c>
      <c r="J126" t="s">
        <v>279</v>
      </c>
      <c r="K126" s="2" t="s">
        <v>287</v>
      </c>
      <c r="L126">
        <v>1</v>
      </c>
      <c r="M126" s="2" t="s">
        <v>341</v>
      </c>
    </row>
    <row r="127" spans="1:13" x14ac:dyDescent="0.2">
      <c r="A127" t="s">
        <v>631</v>
      </c>
      <c r="C127" t="s">
        <v>40</v>
      </c>
      <c r="D127">
        <v>2124</v>
      </c>
      <c r="E127">
        <v>57</v>
      </c>
      <c r="F127" t="s">
        <v>34</v>
      </c>
      <c r="G127" t="s">
        <v>34</v>
      </c>
      <c r="H127">
        <v>114222</v>
      </c>
      <c r="I127">
        <v>114278</v>
      </c>
      <c r="J127" t="s">
        <v>279</v>
      </c>
      <c r="K127" s="2" t="s">
        <v>287</v>
      </c>
      <c r="L127">
        <v>0.98199999999999998</v>
      </c>
      <c r="M127" s="2" t="s">
        <v>342</v>
      </c>
    </row>
    <row r="128" spans="1:13" x14ac:dyDescent="0.2">
      <c r="A128" t="s">
        <v>632</v>
      </c>
      <c r="C128" t="s">
        <v>111</v>
      </c>
      <c r="D128">
        <v>474</v>
      </c>
      <c r="E128">
        <v>462</v>
      </c>
      <c r="F128" t="s">
        <v>34</v>
      </c>
      <c r="G128" t="s">
        <v>34</v>
      </c>
      <c r="H128">
        <v>116389</v>
      </c>
      <c r="I128">
        <v>116850</v>
      </c>
      <c r="J128" t="s">
        <v>279</v>
      </c>
      <c r="K128" t="s">
        <v>448</v>
      </c>
      <c r="L128">
        <v>0.91800000000000004</v>
      </c>
      <c r="M128" s="2" t="s">
        <v>343</v>
      </c>
    </row>
    <row r="129" spans="1:13" x14ac:dyDescent="0.2">
      <c r="A129" t="s">
        <v>491</v>
      </c>
      <c r="C129" t="s">
        <v>40</v>
      </c>
      <c r="D129">
        <v>591</v>
      </c>
      <c r="E129">
        <v>591</v>
      </c>
      <c r="F129" t="s">
        <v>34</v>
      </c>
      <c r="G129" t="s">
        <v>34</v>
      </c>
      <c r="H129">
        <v>117838</v>
      </c>
      <c r="I129">
        <v>118428</v>
      </c>
      <c r="J129" t="s">
        <v>279</v>
      </c>
      <c r="K129" s="2" t="s">
        <v>287</v>
      </c>
      <c r="L129">
        <v>0.92900000000000005</v>
      </c>
      <c r="M129" s="2" t="s">
        <v>344</v>
      </c>
    </row>
    <row r="130" spans="1:13" x14ac:dyDescent="0.2">
      <c r="A130" t="s">
        <v>520</v>
      </c>
      <c r="C130" t="s">
        <v>111</v>
      </c>
      <c r="D130">
        <v>429</v>
      </c>
      <c r="E130">
        <v>426</v>
      </c>
      <c r="F130" t="s">
        <v>34</v>
      </c>
      <c r="G130" t="s">
        <v>34</v>
      </c>
      <c r="H130">
        <v>117838</v>
      </c>
      <c r="I130">
        <v>118428</v>
      </c>
      <c r="J130" t="s">
        <v>279</v>
      </c>
      <c r="K130" s="2" t="s">
        <v>287</v>
      </c>
      <c r="L130" s="1">
        <v>0.91100000000000003</v>
      </c>
      <c r="M130" s="2" t="s">
        <v>344</v>
      </c>
    </row>
    <row r="131" spans="1:13" x14ac:dyDescent="0.2">
      <c r="A131" t="s">
        <v>557</v>
      </c>
      <c r="C131" t="s">
        <v>111</v>
      </c>
      <c r="D131">
        <v>459</v>
      </c>
      <c r="E131">
        <v>389</v>
      </c>
      <c r="F131" t="s">
        <v>34</v>
      </c>
      <c r="G131" t="s">
        <v>34</v>
      </c>
      <c r="H131">
        <v>123888</v>
      </c>
      <c r="I131">
        <v>124267</v>
      </c>
      <c r="J131" t="s">
        <v>279</v>
      </c>
      <c r="K131" t="s">
        <v>443</v>
      </c>
      <c r="L131">
        <v>0.89700000000000002</v>
      </c>
      <c r="M131" s="2" t="s">
        <v>345</v>
      </c>
    </row>
    <row r="132" spans="1:13" x14ac:dyDescent="0.2">
      <c r="A132" t="s">
        <v>646</v>
      </c>
      <c r="C132" t="s">
        <v>40</v>
      </c>
      <c r="D132">
        <v>432</v>
      </c>
      <c r="E132">
        <v>426</v>
      </c>
      <c r="F132" t="s">
        <v>34</v>
      </c>
      <c r="G132" t="s">
        <v>34</v>
      </c>
      <c r="H132">
        <v>136591</v>
      </c>
      <c r="I132">
        <v>137016</v>
      </c>
      <c r="J132" t="s">
        <v>279</v>
      </c>
      <c r="K132" t="s">
        <v>287</v>
      </c>
      <c r="L132">
        <v>0.85899999999999999</v>
      </c>
      <c r="M132" s="2" t="s">
        <v>346</v>
      </c>
    </row>
    <row r="133" spans="1:13" x14ac:dyDescent="0.2">
      <c r="A133" t="s">
        <v>630</v>
      </c>
      <c r="C133" t="s">
        <v>111</v>
      </c>
      <c r="D133">
        <v>900</v>
      </c>
      <c r="E133">
        <v>670</v>
      </c>
      <c r="F133" t="s">
        <v>34</v>
      </c>
      <c r="G133" t="s">
        <v>34</v>
      </c>
      <c r="H133">
        <v>136879</v>
      </c>
      <c r="I133">
        <v>137547</v>
      </c>
      <c r="J133" t="s">
        <v>279</v>
      </c>
      <c r="K133" t="s">
        <v>448</v>
      </c>
      <c r="L133">
        <v>0.89700000000000002</v>
      </c>
      <c r="M133" s="2" t="s">
        <v>346</v>
      </c>
    </row>
    <row r="134" spans="1:13" x14ac:dyDescent="0.2">
      <c r="A134" t="s">
        <v>503</v>
      </c>
      <c r="C134" t="s">
        <v>33</v>
      </c>
      <c r="D134">
        <v>891</v>
      </c>
      <c r="E134">
        <v>177</v>
      </c>
      <c r="F134" t="s">
        <v>34</v>
      </c>
      <c r="G134" t="s">
        <v>34</v>
      </c>
      <c r="H134">
        <v>63704</v>
      </c>
      <c r="I134">
        <v>63879</v>
      </c>
      <c r="J134" t="s">
        <v>280</v>
      </c>
      <c r="L134">
        <v>0.876</v>
      </c>
      <c r="M134" s="2" t="s">
        <v>332</v>
      </c>
    </row>
    <row r="135" spans="1:13" x14ac:dyDescent="0.2">
      <c r="A135" t="s">
        <v>629</v>
      </c>
      <c r="C135" t="s">
        <v>111</v>
      </c>
      <c r="D135">
        <v>354</v>
      </c>
      <c r="E135">
        <v>325</v>
      </c>
      <c r="F135" t="s">
        <v>34</v>
      </c>
      <c r="G135" t="s">
        <v>34</v>
      </c>
      <c r="H135">
        <v>78377</v>
      </c>
      <c r="I135">
        <v>79982</v>
      </c>
      <c r="J135" t="s">
        <v>280</v>
      </c>
      <c r="L135" s="1">
        <v>0.94850000000000001</v>
      </c>
      <c r="M135" s="2" t="s">
        <v>333</v>
      </c>
    </row>
    <row r="136" spans="1:13" x14ac:dyDescent="0.2">
      <c r="A136" t="s">
        <v>557</v>
      </c>
      <c r="C136" t="s">
        <v>111</v>
      </c>
      <c r="D136">
        <v>459</v>
      </c>
      <c r="E136">
        <v>321</v>
      </c>
      <c r="F136" t="s">
        <v>34</v>
      </c>
      <c r="G136" t="s">
        <v>34</v>
      </c>
      <c r="H136">
        <v>83603</v>
      </c>
      <c r="I136">
        <v>83919</v>
      </c>
      <c r="J136" t="s">
        <v>280</v>
      </c>
      <c r="K136" s="2" t="s">
        <v>442</v>
      </c>
      <c r="L136" s="1">
        <v>0.90700000000000003</v>
      </c>
      <c r="M136" s="2" t="s">
        <v>334</v>
      </c>
    </row>
    <row r="137" spans="1:13" x14ac:dyDescent="0.2">
      <c r="A137" t="s">
        <v>645</v>
      </c>
      <c r="C137" t="s">
        <v>40</v>
      </c>
      <c r="D137">
        <v>531</v>
      </c>
      <c r="E137">
        <v>531</v>
      </c>
      <c r="F137" t="s">
        <v>34</v>
      </c>
      <c r="G137" t="s">
        <v>34</v>
      </c>
      <c r="H137">
        <v>85599</v>
      </c>
      <c r="I137">
        <v>86129</v>
      </c>
      <c r="J137" t="s">
        <v>280</v>
      </c>
      <c r="L137">
        <v>1</v>
      </c>
      <c r="M137" s="2" t="s">
        <v>335</v>
      </c>
    </row>
    <row r="138" spans="1:13" x14ac:dyDescent="0.2">
      <c r="A138" t="s">
        <v>639</v>
      </c>
      <c r="C138" t="s">
        <v>40</v>
      </c>
      <c r="D138">
        <v>720</v>
      </c>
      <c r="E138">
        <v>351</v>
      </c>
      <c r="F138" t="s">
        <v>34</v>
      </c>
      <c r="G138" t="s">
        <v>34</v>
      </c>
      <c r="H138">
        <v>90069</v>
      </c>
      <c r="I138">
        <v>90419</v>
      </c>
      <c r="J138" t="s">
        <v>280</v>
      </c>
      <c r="L138">
        <v>0.90900000000000003</v>
      </c>
      <c r="M138" s="2" t="s">
        <v>336</v>
      </c>
    </row>
    <row r="139" spans="1:13" x14ac:dyDescent="0.2">
      <c r="A139" t="s">
        <v>524</v>
      </c>
      <c r="C139" t="s">
        <v>33</v>
      </c>
      <c r="D139">
        <v>1233</v>
      </c>
      <c r="E139">
        <v>93</v>
      </c>
      <c r="F139" t="s">
        <v>34</v>
      </c>
      <c r="G139" t="s">
        <v>34</v>
      </c>
      <c r="H139">
        <v>91154</v>
      </c>
      <c r="I139">
        <v>91246</v>
      </c>
      <c r="J139" t="s">
        <v>280</v>
      </c>
      <c r="L139" s="1">
        <v>0.89200000000000002</v>
      </c>
      <c r="M139" s="2" t="s">
        <v>337</v>
      </c>
    </row>
    <row r="140" spans="1:13" x14ac:dyDescent="0.2">
      <c r="A140" t="s">
        <v>525</v>
      </c>
      <c r="C140" t="s">
        <v>33</v>
      </c>
      <c r="D140">
        <v>1389</v>
      </c>
      <c r="E140">
        <v>93</v>
      </c>
      <c r="F140" t="s">
        <v>34</v>
      </c>
      <c r="G140" t="s">
        <v>34</v>
      </c>
      <c r="H140">
        <v>91154</v>
      </c>
      <c r="I140">
        <v>91246</v>
      </c>
      <c r="J140" t="s">
        <v>280</v>
      </c>
      <c r="L140">
        <v>0.89200000000000002</v>
      </c>
      <c r="M140" s="2" t="s">
        <v>337</v>
      </c>
    </row>
    <row r="141" spans="1:13" x14ac:dyDescent="0.2">
      <c r="A141" t="s">
        <v>530</v>
      </c>
      <c r="C141" t="s">
        <v>40</v>
      </c>
      <c r="D141">
        <v>474</v>
      </c>
      <c r="E141">
        <v>405</v>
      </c>
      <c r="F141" t="s">
        <v>34</v>
      </c>
      <c r="G141" t="s">
        <v>34</v>
      </c>
      <c r="H141">
        <v>91977</v>
      </c>
      <c r="I141">
        <v>92380</v>
      </c>
      <c r="J141" t="s">
        <v>280</v>
      </c>
      <c r="L141" s="3">
        <v>0.93300000000000005</v>
      </c>
      <c r="M141" s="2" t="s">
        <v>338</v>
      </c>
    </row>
    <row r="142" spans="1:13" x14ac:dyDescent="0.2">
      <c r="A142" t="s">
        <v>619</v>
      </c>
      <c r="C142" t="s">
        <v>111</v>
      </c>
      <c r="D142">
        <v>351</v>
      </c>
      <c r="E142">
        <v>347</v>
      </c>
      <c r="F142" t="s">
        <v>34</v>
      </c>
      <c r="G142" t="s">
        <v>34</v>
      </c>
      <c r="H142">
        <v>92570</v>
      </c>
      <c r="I142">
        <v>92916</v>
      </c>
      <c r="J142" t="s">
        <v>280</v>
      </c>
      <c r="L142" s="1">
        <v>0.89300000000000002</v>
      </c>
      <c r="M142" s="2" t="s">
        <v>339</v>
      </c>
    </row>
    <row r="143" spans="1:13" x14ac:dyDescent="0.2">
      <c r="A143" t="s">
        <v>579</v>
      </c>
      <c r="C143" t="s">
        <v>33</v>
      </c>
      <c r="D143">
        <v>3324</v>
      </c>
      <c r="E143">
        <v>2024</v>
      </c>
      <c r="F143" t="s">
        <v>34</v>
      </c>
      <c r="G143" t="s">
        <v>34</v>
      </c>
      <c r="H143">
        <v>1</v>
      </c>
      <c r="I143">
        <v>3979</v>
      </c>
      <c r="J143" t="s">
        <v>281</v>
      </c>
      <c r="L143">
        <v>0.99175000000000002</v>
      </c>
      <c r="M143" s="2" t="s">
        <v>312</v>
      </c>
    </row>
    <row r="144" spans="1:13" x14ac:dyDescent="0.2">
      <c r="A144" t="s">
        <v>580</v>
      </c>
      <c r="C144" t="s">
        <v>33</v>
      </c>
      <c r="D144">
        <v>2790</v>
      </c>
      <c r="E144">
        <v>1475</v>
      </c>
      <c r="F144" t="s">
        <v>34</v>
      </c>
      <c r="G144" t="s">
        <v>34</v>
      </c>
      <c r="H144">
        <v>1</v>
      </c>
      <c r="I144">
        <v>2403</v>
      </c>
      <c r="J144" t="s">
        <v>281</v>
      </c>
      <c r="L144">
        <v>0.99685714285714278</v>
      </c>
      <c r="M144" s="2" t="s">
        <v>312</v>
      </c>
    </row>
    <row r="145" spans="1:13" x14ac:dyDescent="0.2">
      <c r="A145" t="s">
        <v>627</v>
      </c>
      <c r="C145" t="s">
        <v>40</v>
      </c>
      <c r="D145">
        <v>1932</v>
      </c>
      <c r="E145">
        <v>131</v>
      </c>
      <c r="F145" t="s">
        <v>34</v>
      </c>
      <c r="G145" t="s">
        <v>34</v>
      </c>
      <c r="H145">
        <v>8254</v>
      </c>
      <c r="I145">
        <v>8384</v>
      </c>
      <c r="J145" t="s">
        <v>281</v>
      </c>
      <c r="L145">
        <v>0.86299999999999999</v>
      </c>
      <c r="M145" s="2" t="s">
        <v>313</v>
      </c>
    </row>
    <row r="146" spans="1:13" x14ac:dyDescent="0.2">
      <c r="A146" t="s">
        <v>538</v>
      </c>
      <c r="C146" t="s">
        <v>33</v>
      </c>
      <c r="D146">
        <v>447</v>
      </c>
      <c r="E146">
        <v>395</v>
      </c>
      <c r="F146" t="s">
        <v>34</v>
      </c>
      <c r="G146" t="s">
        <v>35</v>
      </c>
      <c r="H146">
        <v>15133</v>
      </c>
      <c r="I146">
        <v>131662</v>
      </c>
      <c r="J146" t="s">
        <v>281</v>
      </c>
      <c r="L146">
        <v>0.98</v>
      </c>
      <c r="M146" s="2" t="s">
        <v>314</v>
      </c>
    </row>
    <row r="147" spans="1:13" x14ac:dyDescent="0.2">
      <c r="A147" t="s">
        <v>609</v>
      </c>
      <c r="C147" t="s">
        <v>40</v>
      </c>
      <c r="D147">
        <v>2304</v>
      </c>
      <c r="E147">
        <v>1843</v>
      </c>
      <c r="F147" t="s">
        <v>34</v>
      </c>
      <c r="G147" t="s">
        <v>34</v>
      </c>
      <c r="H147">
        <v>16842</v>
      </c>
      <c r="I147">
        <v>26241</v>
      </c>
      <c r="J147" t="s">
        <v>281</v>
      </c>
      <c r="L147">
        <v>0.91071428571428559</v>
      </c>
      <c r="M147" s="2" t="s">
        <v>315</v>
      </c>
    </row>
    <row r="148" spans="1:13" x14ac:dyDescent="0.2">
      <c r="A148" t="s">
        <v>612</v>
      </c>
      <c r="C148" t="s">
        <v>40</v>
      </c>
      <c r="D148">
        <v>2256</v>
      </c>
      <c r="E148">
        <v>1509</v>
      </c>
      <c r="F148" t="s">
        <v>34</v>
      </c>
      <c r="G148" t="s">
        <v>34</v>
      </c>
      <c r="H148">
        <v>16842</v>
      </c>
      <c r="I148">
        <v>26241</v>
      </c>
      <c r="J148" t="s">
        <v>281</v>
      </c>
      <c r="L148">
        <v>0.91333333333333322</v>
      </c>
      <c r="M148" s="2" t="s">
        <v>315</v>
      </c>
    </row>
    <row r="149" spans="1:13" x14ac:dyDescent="0.2">
      <c r="A149" t="s">
        <v>558</v>
      </c>
      <c r="C149" t="s">
        <v>31</v>
      </c>
      <c r="D149">
        <v>996</v>
      </c>
      <c r="E149">
        <v>145</v>
      </c>
      <c r="F149" t="s">
        <v>34</v>
      </c>
      <c r="G149" t="s">
        <v>34</v>
      </c>
      <c r="H149">
        <v>16844</v>
      </c>
      <c r="I149">
        <v>16988</v>
      </c>
      <c r="J149" t="s">
        <v>281</v>
      </c>
      <c r="L149">
        <v>0.91</v>
      </c>
      <c r="M149" s="2" t="s">
        <v>315</v>
      </c>
    </row>
    <row r="150" spans="1:13" x14ac:dyDescent="0.2">
      <c r="A150" t="s">
        <v>635</v>
      </c>
      <c r="C150" t="s">
        <v>40</v>
      </c>
      <c r="D150">
        <v>378</v>
      </c>
      <c r="E150">
        <v>137</v>
      </c>
      <c r="F150" t="s">
        <v>34</v>
      </c>
      <c r="G150" t="s">
        <v>34</v>
      </c>
      <c r="H150">
        <v>16844</v>
      </c>
      <c r="I150">
        <v>16980</v>
      </c>
      <c r="J150" t="s">
        <v>281</v>
      </c>
      <c r="L150">
        <v>0.92</v>
      </c>
      <c r="M150" s="2" t="s">
        <v>315</v>
      </c>
    </row>
    <row r="151" spans="1:13" x14ac:dyDescent="0.2">
      <c r="A151" t="s">
        <v>613</v>
      </c>
      <c r="C151" t="s">
        <v>33</v>
      </c>
      <c r="D151">
        <v>393</v>
      </c>
      <c r="E151">
        <v>334</v>
      </c>
      <c r="F151" t="s">
        <v>34</v>
      </c>
      <c r="G151" t="s">
        <v>34</v>
      </c>
      <c r="H151">
        <v>19412</v>
      </c>
      <c r="I151">
        <v>19745</v>
      </c>
      <c r="J151" t="s">
        <v>281</v>
      </c>
      <c r="L151">
        <v>0.90100000000000002</v>
      </c>
      <c r="M151" s="2" t="s">
        <v>315</v>
      </c>
    </row>
    <row r="152" spans="1:13" x14ac:dyDescent="0.2">
      <c r="A152" t="s">
        <v>610</v>
      </c>
      <c r="C152" t="s">
        <v>111</v>
      </c>
      <c r="D152">
        <v>1488</v>
      </c>
      <c r="E152">
        <v>434</v>
      </c>
      <c r="F152" t="s">
        <v>34</v>
      </c>
      <c r="G152" t="s">
        <v>34</v>
      </c>
      <c r="H152">
        <v>19475</v>
      </c>
      <c r="I152">
        <v>26241</v>
      </c>
      <c r="J152" t="s">
        <v>281</v>
      </c>
      <c r="L152">
        <v>0.95000000000000007</v>
      </c>
      <c r="M152" s="2" t="s">
        <v>315</v>
      </c>
    </row>
    <row r="153" spans="1:13" x14ac:dyDescent="0.2">
      <c r="A153" t="s">
        <v>611</v>
      </c>
      <c r="C153" t="s">
        <v>40</v>
      </c>
      <c r="D153">
        <v>1155</v>
      </c>
      <c r="E153">
        <v>550</v>
      </c>
      <c r="F153" t="s">
        <v>34</v>
      </c>
      <c r="G153" t="s">
        <v>34</v>
      </c>
      <c r="H153">
        <v>19475</v>
      </c>
      <c r="I153">
        <v>26241</v>
      </c>
      <c r="J153" t="s">
        <v>281</v>
      </c>
      <c r="L153">
        <v>0.94074999999999998</v>
      </c>
      <c r="M153" s="2" t="s">
        <v>315</v>
      </c>
    </row>
    <row r="154" spans="1:13" x14ac:dyDescent="0.2">
      <c r="A154" t="s">
        <v>614</v>
      </c>
      <c r="C154" t="s">
        <v>40</v>
      </c>
      <c r="D154">
        <v>1203</v>
      </c>
      <c r="E154">
        <v>550</v>
      </c>
      <c r="F154" t="s">
        <v>34</v>
      </c>
      <c r="G154" t="s">
        <v>34</v>
      </c>
      <c r="H154">
        <v>19475</v>
      </c>
      <c r="I154">
        <v>26241</v>
      </c>
      <c r="J154" t="s">
        <v>281</v>
      </c>
      <c r="L154">
        <v>0.94074999999999998</v>
      </c>
      <c r="M154" s="2" t="s">
        <v>315</v>
      </c>
    </row>
    <row r="155" spans="1:13" x14ac:dyDescent="0.2">
      <c r="A155" t="s">
        <v>615</v>
      </c>
      <c r="C155" t="s">
        <v>111</v>
      </c>
      <c r="D155">
        <v>1539</v>
      </c>
      <c r="E155">
        <v>434</v>
      </c>
      <c r="F155" t="s">
        <v>34</v>
      </c>
      <c r="G155" t="s">
        <v>34</v>
      </c>
      <c r="H155">
        <v>19475</v>
      </c>
      <c r="I155">
        <v>26241</v>
      </c>
      <c r="J155" t="s">
        <v>281</v>
      </c>
      <c r="L155">
        <v>0.95000000000000007</v>
      </c>
      <c r="M155" s="2" t="s">
        <v>315</v>
      </c>
    </row>
    <row r="156" spans="1:13" x14ac:dyDescent="0.2">
      <c r="A156" t="s">
        <v>616</v>
      </c>
      <c r="C156" t="s">
        <v>111</v>
      </c>
      <c r="D156">
        <v>1509</v>
      </c>
      <c r="E156">
        <v>434</v>
      </c>
      <c r="F156" t="s">
        <v>34</v>
      </c>
      <c r="G156" t="s">
        <v>34</v>
      </c>
      <c r="H156">
        <v>19475</v>
      </c>
      <c r="I156">
        <v>26241</v>
      </c>
      <c r="J156" t="s">
        <v>281</v>
      </c>
      <c r="L156">
        <v>0.95000000000000007</v>
      </c>
      <c r="M156" s="2" t="s">
        <v>315</v>
      </c>
    </row>
    <row r="157" spans="1:13" x14ac:dyDescent="0.2">
      <c r="A157" t="s">
        <v>702</v>
      </c>
      <c r="B157" t="s">
        <v>701</v>
      </c>
      <c r="C157" t="s">
        <v>33</v>
      </c>
      <c r="D157">
        <v>1281</v>
      </c>
      <c r="E157">
        <v>1297</v>
      </c>
      <c r="F157" t="s">
        <v>35</v>
      </c>
      <c r="G157" t="s">
        <v>34</v>
      </c>
      <c r="H157">
        <v>32876</v>
      </c>
      <c r="I157">
        <v>37652</v>
      </c>
      <c r="J157" t="s">
        <v>281</v>
      </c>
      <c r="L157">
        <v>0.99333333333333329</v>
      </c>
      <c r="M157" s="2" t="s">
        <v>316</v>
      </c>
    </row>
    <row r="158" spans="1:13" x14ac:dyDescent="0.2">
      <c r="A158" t="s">
        <v>700</v>
      </c>
      <c r="B158" t="s">
        <v>701</v>
      </c>
      <c r="C158" t="s">
        <v>33</v>
      </c>
      <c r="D158">
        <v>453</v>
      </c>
      <c r="E158">
        <v>453</v>
      </c>
      <c r="F158" t="s">
        <v>35</v>
      </c>
      <c r="G158" t="s">
        <v>34</v>
      </c>
      <c r="H158">
        <v>36399</v>
      </c>
      <c r="I158">
        <v>37550</v>
      </c>
      <c r="J158" t="s">
        <v>281</v>
      </c>
      <c r="L158">
        <v>0.99049999999999994</v>
      </c>
      <c r="M158" s="2" t="s">
        <v>317</v>
      </c>
    </row>
    <row r="159" spans="1:13" x14ac:dyDescent="0.2">
      <c r="A159" t="s">
        <v>463</v>
      </c>
      <c r="C159" t="s">
        <v>40</v>
      </c>
      <c r="D159">
        <v>1713</v>
      </c>
      <c r="E159">
        <v>1729</v>
      </c>
      <c r="F159" t="s">
        <v>112</v>
      </c>
      <c r="G159" t="s">
        <v>34</v>
      </c>
      <c r="H159">
        <v>42929</v>
      </c>
      <c r="I159">
        <v>45196</v>
      </c>
      <c r="J159" t="s">
        <v>281</v>
      </c>
      <c r="L159">
        <v>0.96699999999999997</v>
      </c>
      <c r="M159" s="2" t="s">
        <v>318</v>
      </c>
    </row>
    <row r="160" spans="1:13" x14ac:dyDescent="0.2">
      <c r="A160" t="s">
        <v>543</v>
      </c>
      <c r="C160" t="s">
        <v>40</v>
      </c>
      <c r="D160">
        <v>819</v>
      </c>
      <c r="E160">
        <v>803</v>
      </c>
      <c r="F160" t="s">
        <v>34</v>
      </c>
      <c r="G160" t="s">
        <v>34</v>
      </c>
      <c r="H160">
        <v>42929</v>
      </c>
      <c r="I160">
        <v>44270</v>
      </c>
      <c r="J160" t="s">
        <v>281</v>
      </c>
      <c r="L160">
        <v>0.96724999999999994</v>
      </c>
      <c r="M160" s="2" t="s">
        <v>318</v>
      </c>
    </row>
    <row r="161" spans="1:13" x14ac:dyDescent="0.2">
      <c r="A161" t="s">
        <v>703</v>
      </c>
      <c r="B161" t="s">
        <v>704</v>
      </c>
      <c r="C161" t="s">
        <v>33</v>
      </c>
      <c r="D161">
        <v>825</v>
      </c>
      <c r="E161">
        <v>823</v>
      </c>
      <c r="F161" t="s">
        <v>35</v>
      </c>
      <c r="G161" t="s">
        <v>34</v>
      </c>
      <c r="H161">
        <v>44374</v>
      </c>
      <c r="I161">
        <v>45196</v>
      </c>
      <c r="J161" t="s">
        <v>281</v>
      </c>
      <c r="L161">
        <v>0.99</v>
      </c>
      <c r="M161" s="2" t="s">
        <v>319</v>
      </c>
    </row>
    <row r="162" spans="1:13" x14ac:dyDescent="0.2">
      <c r="A162" t="s">
        <v>708</v>
      </c>
      <c r="B162" t="s">
        <v>709</v>
      </c>
      <c r="C162" t="s">
        <v>33</v>
      </c>
      <c r="D162">
        <v>957</v>
      </c>
      <c r="E162">
        <v>965</v>
      </c>
      <c r="F162" t="s">
        <v>35</v>
      </c>
      <c r="G162" t="s">
        <v>34</v>
      </c>
      <c r="H162">
        <v>46612</v>
      </c>
      <c r="I162">
        <v>50332</v>
      </c>
      <c r="J162" t="s">
        <v>281</v>
      </c>
      <c r="L162" s="1">
        <v>0.995</v>
      </c>
      <c r="M162" s="2" t="s">
        <v>320</v>
      </c>
    </row>
    <row r="163" spans="1:13" x14ac:dyDescent="0.2">
      <c r="A163" t="s">
        <v>661</v>
      </c>
      <c r="B163" t="s">
        <v>451</v>
      </c>
      <c r="C163" t="s">
        <v>33</v>
      </c>
      <c r="D163">
        <v>660</v>
      </c>
      <c r="E163">
        <v>662</v>
      </c>
      <c r="F163" t="s">
        <v>35</v>
      </c>
      <c r="G163" t="s">
        <v>34</v>
      </c>
      <c r="H163">
        <v>53526</v>
      </c>
      <c r="I163">
        <v>55005</v>
      </c>
      <c r="J163" t="s">
        <v>281</v>
      </c>
      <c r="L163">
        <v>0.99266666666666659</v>
      </c>
      <c r="M163" s="2" t="s">
        <v>321</v>
      </c>
    </row>
    <row r="164" spans="1:13" x14ac:dyDescent="0.2">
      <c r="A164" t="s">
        <v>517</v>
      </c>
      <c r="C164" t="s">
        <v>40</v>
      </c>
      <c r="D164">
        <v>582</v>
      </c>
      <c r="E164">
        <v>220</v>
      </c>
      <c r="F164" t="s">
        <v>34</v>
      </c>
      <c r="G164" t="s">
        <v>34</v>
      </c>
      <c r="H164">
        <v>57900</v>
      </c>
      <c r="I164">
        <v>58119</v>
      </c>
      <c r="J164" t="s">
        <v>281</v>
      </c>
      <c r="L164" s="1">
        <v>0.91400000000000003</v>
      </c>
      <c r="M164" s="2" t="s">
        <v>322</v>
      </c>
    </row>
    <row r="165" spans="1:13" x14ac:dyDescent="0.2">
      <c r="A165" t="s">
        <v>696</v>
      </c>
      <c r="B165" t="s">
        <v>697</v>
      </c>
      <c r="C165" t="s">
        <v>33</v>
      </c>
      <c r="D165">
        <v>918</v>
      </c>
      <c r="E165">
        <v>943</v>
      </c>
      <c r="F165" t="s">
        <v>35</v>
      </c>
      <c r="G165" t="s">
        <v>34</v>
      </c>
      <c r="H165">
        <v>68583</v>
      </c>
      <c r="I165">
        <v>73932</v>
      </c>
      <c r="J165" t="s">
        <v>281</v>
      </c>
      <c r="L165">
        <v>0.99399999999999999</v>
      </c>
      <c r="M165" s="2" t="s">
        <v>323</v>
      </c>
    </row>
    <row r="166" spans="1:13" x14ac:dyDescent="0.2">
      <c r="A166" t="s">
        <v>710</v>
      </c>
      <c r="B166" t="s">
        <v>711</v>
      </c>
      <c r="C166" t="s">
        <v>33</v>
      </c>
      <c r="D166">
        <v>837</v>
      </c>
      <c r="E166">
        <v>841</v>
      </c>
      <c r="F166" t="s">
        <v>35</v>
      </c>
      <c r="G166" t="s">
        <v>34</v>
      </c>
      <c r="H166">
        <v>79040</v>
      </c>
      <c r="I166">
        <v>82011</v>
      </c>
      <c r="J166" t="s">
        <v>281</v>
      </c>
      <c r="L166">
        <v>0.99540000000000006</v>
      </c>
      <c r="M166" s="2" t="s">
        <v>324</v>
      </c>
    </row>
    <row r="167" spans="1:13" x14ac:dyDescent="0.2">
      <c r="A167" t="s">
        <v>460</v>
      </c>
      <c r="C167" t="s">
        <v>33</v>
      </c>
      <c r="D167">
        <v>1119</v>
      </c>
      <c r="E167">
        <v>1055</v>
      </c>
      <c r="F167" t="s">
        <v>112</v>
      </c>
      <c r="G167" t="s">
        <v>34</v>
      </c>
      <c r="H167">
        <v>83920</v>
      </c>
      <c r="I167">
        <v>89037</v>
      </c>
      <c r="J167" t="s">
        <v>281</v>
      </c>
      <c r="K167" t="s">
        <v>435</v>
      </c>
      <c r="L167">
        <v>0.99275000000000013</v>
      </c>
      <c r="M167" s="2" t="s">
        <v>325</v>
      </c>
    </row>
    <row r="168" spans="1:13" x14ac:dyDescent="0.2">
      <c r="A168" t="s">
        <v>537</v>
      </c>
      <c r="C168" t="s">
        <v>31</v>
      </c>
      <c r="D168">
        <v>990</v>
      </c>
      <c r="E168">
        <v>1014</v>
      </c>
      <c r="F168" t="s">
        <v>34</v>
      </c>
      <c r="G168" t="s">
        <v>34</v>
      </c>
      <c r="H168">
        <v>94083</v>
      </c>
      <c r="I168">
        <v>95096</v>
      </c>
      <c r="J168" t="s">
        <v>281</v>
      </c>
      <c r="K168" t="s">
        <v>438</v>
      </c>
      <c r="L168" s="1">
        <v>0.90300000000000002</v>
      </c>
      <c r="M168" s="2" t="s">
        <v>326</v>
      </c>
    </row>
    <row r="169" spans="1:13" x14ac:dyDescent="0.2">
      <c r="A169" t="s">
        <v>531</v>
      </c>
      <c r="C169" t="s">
        <v>31</v>
      </c>
      <c r="D169">
        <v>1227</v>
      </c>
      <c r="E169">
        <v>972</v>
      </c>
      <c r="F169" t="s">
        <v>34</v>
      </c>
      <c r="G169" t="s">
        <v>34</v>
      </c>
      <c r="H169">
        <v>94125</v>
      </c>
      <c r="I169">
        <v>95096</v>
      </c>
      <c r="J169" t="s">
        <v>281</v>
      </c>
      <c r="K169" t="s">
        <v>439</v>
      </c>
      <c r="L169" s="1">
        <v>0.90100000000000002</v>
      </c>
      <c r="M169" s="2" t="s">
        <v>326</v>
      </c>
    </row>
    <row r="170" spans="1:13" x14ac:dyDescent="0.2">
      <c r="A170" t="s">
        <v>532</v>
      </c>
      <c r="C170" t="s">
        <v>33</v>
      </c>
      <c r="D170">
        <v>399</v>
      </c>
      <c r="E170">
        <v>190</v>
      </c>
      <c r="F170" t="s">
        <v>34</v>
      </c>
      <c r="G170" t="s">
        <v>34</v>
      </c>
      <c r="H170">
        <v>94125</v>
      </c>
      <c r="I170">
        <v>94314</v>
      </c>
      <c r="J170" t="s">
        <v>281</v>
      </c>
      <c r="K170" t="s">
        <v>439</v>
      </c>
      <c r="L170" s="1">
        <v>0.94699999999999995</v>
      </c>
      <c r="M170" s="2" t="s">
        <v>326</v>
      </c>
    </row>
    <row r="171" spans="1:13" x14ac:dyDescent="0.2">
      <c r="A171" t="s">
        <v>533</v>
      </c>
      <c r="C171" t="s">
        <v>31</v>
      </c>
      <c r="D171">
        <v>1659</v>
      </c>
      <c r="E171">
        <v>972</v>
      </c>
      <c r="F171" t="s">
        <v>34</v>
      </c>
      <c r="G171" s="2" t="s">
        <v>34</v>
      </c>
      <c r="H171">
        <v>94125</v>
      </c>
      <c r="I171">
        <v>95096</v>
      </c>
      <c r="J171" s="2" t="s">
        <v>281</v>
      </c>
      <c r="K171" t="s">
        <v>439</v>
      </c>
      <c r="L171" s="3">
        <v>0.90100000000000002</v>
      </c>
      <c r="M171" s="2" t="s">
        <v>326</v>
      </c>
    </row>
    <row r="172" spans="1:13" x14ac:dyDescent="0.2">
      <c r="A172" t="s">
        <v>534</v>
      </c>
      <c r="C172" t="s">
        <v>33</v>
      </c>
      <c r="D172">
        <v>399</v>
      </c>
      <c r="E172">
        <v>190</v>
      </c>
      <c r="F172" t="s">
        <v>34</v>
      </c>
      <c r="G172" t="s">
        <v>34</v>
      </c>
      <c r="H172">
        <v>94125</v>
      </c>
      <c r="I172">
        <v>94314</v>
      </c>
      <c r="J172" t="s">
        <v>281</v>
      </c>
      <c r="K172" t="s">
        <v>439</v>
      </c>
      <c r="L172" s="1">
        <v>0.94699999999999995</v>
      </c>
      <c r="M172" s="2" t="s">
        <v>326</v>
      </c>
    </row>
    <row r="173" spans="1:13" x14ac:dyDescent="0.2">
      <c r="A173" t="s">
        <v>535</v>
      </c>
      <c r="C173" t="s">
        <v>31</v>
      </c>
      <c r="D173">
        <v>1227</v>
      </c>
      <c r="E173">
        <v>972</v>
      </c>
      <c r="F173" t="s">
        <v>34</v>
      </c>
      <c r="G173" t="s">
        <v>34</v>
      </c>
      <c r="H173">
        <v>94125</v>
      </c>
      <c r="I173">
        <v>95096</v>
      </c>
      <c r="J173" t="s">
        <v>281</v>
      </c>
      <c r="K173" t="s">
        <v>439</v>
      </c>
      <c r="L173" s="1">
        <v>0.90100000000000002</v>
      </c>
      <c r="M173" s="2" t="s">
        <v>326</v>
      </c>
    </row>
    <row r="174" spans="1:13" x14ac:dyDescent="0.2">
      <c r="A174" t="s">
        <v>536</v>
      </c>
      <c r="C174" t="s">
        <v>33</v>
      </c>
      <c r="D174">
        <v>399</v>
      </c>
      <c r="E174">
        <v>190</v>
      </c>
      <c r="F174" t="s">
        <v>34</v>
      </c>
      <c r="G174" s="2" t="s">
        <v>34</v>
      </c>
      <c r="H174">
        <v>94125</v>
      </c>
      <c r="I174">
        <v>94314</v>
      </c>
      <c r="J174" s="2" t="s">
        <v>281</v>
      </c>
      <c r="K174" t="s">
        <v>439</v>
      </c>
      <c r="L174" s="3">
        <v>0.94699999999999995</v>
      </c>
      <c r="M174" s="2" t="s">
        <v>326</v>
      </c>
    </row>
    <row r="175" spans="1:13" x14ac:dyDescent="0.2">
      <c r="A175" t="s">
        <v>490</v>
      </c>
      <c r="C175" t="s">
        <v>31</v>
      </c>
      <c r="D175">
        <v>588</v>
      </c>
      <c r="E175">
        <v>595</v>
      </c>
      <c r="F175" t="s">
        <v>34</v>
      </c>
      <c r="G175" t="s">
        <v>34</v>
      </c>
      <c r="H175">
        <v>110171</v>
      </c>
      <c r="I175">
        <v>110755</v>
      </c>
      <c r="J175" t="s">
        <v>281</v>
      </c>
      <c r="L175">
        <v>0.85</v>
      </c>
      <c r="M175" s="2" t="s">
        <v>327</v>
      </c>
    </row>
    <row r="176" spans="1:13" x14ac:dyDescent="0.2">
      <c r="A176" t="s">
        <v>516</v>
      </c>
      <c r="C176" t="s">
        <v>40</v>
      </c>
      <c r="D176">
        <v>777</v>
      </c>
      <c r="E176">
        <v>777</v>
      </c>
      <c r="F176" t="s">
        <v>34</v>
      </c>
      <c r="G176" t="s">
        <v>34</v>
      </c>
      <c r="H176">
        <v>110753</v>
      </c>
      <c r="I176">
        <v>111529</v>
      </c>
      <c r="J176" t="s">
        <v>281</v>
      </c>
      <c r="L176">
        <v>0.997</v>
      </c>
      <c r="M176" s="2" t="s">
        <v>328</v>
      </c>
    </row>
    <row r="177" spans="1:14" x14ac:dyDescent="0.2">
      <c r="A177" t="s">
        <v>454</v>
      </c>
      <c r="B177" t="s">
        <v>455</v>
      </c>
      <c r="C177" t="s">
        <v>33</v>
      </c>
      <c r="D177">
        <v>1221</v>
      </c>
      <c r="E177">
        <v>1227</v>
      </c>
      <c r="F177" t="s">
        <v>35</v>
      </c>
      <c r="G177" t="s">
        <v>34</v>
      </c>
      <c r="H177">
        <v>113175</v>
      </c>
      <c r="I177">
        <v>114762</v>
      </c>
      <c r="J177" t="s">
        <v>281</v>
      </c>
      <c r="L177">
        <v>0.9996666666666667</v>
      </c>
      <c r="M177" s="2" t="s">
        <v>329</v>
      </c>
    </row>
    <row r="178" spans="1:14" x14ac:dyDescent="0.2">
      <c r="A178" t="s">
        <v>505</v>
      </c>
      <c r="C178" t="s">
        <v>40</v>
      </c>
      <c r="D178">
        <v>507</v>
      </c>
      <c r="E178">
        <v>512</v>
      </c>
      <c r="F178" t="s">
        <v>34</v>
      </c>
      <c r="G178" t="s">
        <v>34</v>
      </c>
      <c r="H178">
        <v>119446</v>
      </c>
      <c r="I178">
        <v>122694</v>
      </c>
      <c r="J178" t="s">
        <v>281</v>
      </c>
      <c r="L178">
        <v>0.97900000000000009</v>
      </c>
      <c r="M178" s="2" t="s">
        <v>330</v>
      </c>
    </row>
    <row r="179" spans="1:14" x14ac:dyDescent="0.2">
      <c r="A179" t="s">
        <v>506</v>
      </c>
      <c r="C179" t="s">
        <v>40</v>
      </c>
      <c r="D179">
        <v>303</v>
      </c>
      <c r="E179">
        <v>307</v>
      </c>
      <c r="F179" t="s">
        <v>34</v>
      </c>
      <c r="G179" t="s">
        <v>34</v>
      </c>
      <c r="H179">
        <v>121370</v>
      </c>
      <c r="I179">
        <v>122694</v>
      </c>
      <c r="J179" t="s">
        <v>281</v>
      </c>
      <c r="L179">
        <v>0.97350000000000003</v>
      </c>
      <c r="M179" s="2" t="s">
        <v>330</v>
      </c>
    </row>
    <row r="180" spans="1:14" x14ac:dyDescent="0.2">
      <c r="A180" t="s">
        <v>507</v>
      </c>
      <c r="C180" t="s">
        <v>31</v>
      </c>
      <c r="D180">
        <v>828</v>
      </c>
      <c r="E180">
        <v>825</v>
      </c>
      <c r="F180" t="s">
        <v>34</v>
      </c>
      <c r="G180" t="s">
        <v>34</v>
      </c>
      <c r="H180">
        <v>122680</v>
      </c>
      <c r="I180">
        <v>123504</v>
      </c>
      <c r="J180" t="s">
        <v>281</v>
      </c>
      <c r="L180" s="1">
        <v>0.98899999999999999</v>
      </c>
      <c r="M180" s="2" t="s">
        <v>331</v>
      </c>
    </row>
    <row r="181" spans="1:14" x14ac:dyDescent="0.2">
      <c r="A181" t="s">
        <v>484</v>
      </c>
      <c r="C181" t="s">
        <v>33</v>
      </c>
      <c r="D181">
        <v>1254</v>
      </c>
      <c r="E181">
        <v>579</v>
      </c>
      <c r="F181" t="s">
        <v>34</v>
      </c>
      <c r="G181" t="s">
        <v>34</v>
      </c>
      <c r="H181">
        <v>137056</v>
      </c>
      <c r="I181">
        <v>145183</v>
      </c>
      <c r="J181" t="s">
        <v>281</v>
      </c>
      <c r="L181">
        <v>0.99780000000000002</v>
      </c>
      <c r="M181" s="2" t="s">
        <v>331</v>
      </c>
    </row>
    <row r="182" spans="1:14" x14ac:dyDescent="0.2">
      <c r="A182" t="s">
        <v>657</v>
      </c>
      <c r="C182" t="s">
        <v>111</v>
      </c>
      <c r="D182">
        <v>1107</v>
      </c>
      <c r="E182">
        <v>803</v>
      </c>
      <c r="F182" t="s">
        <v>34</v>
      </c>
      <c r="G182" t="s">
        <v>34</v>
      </c>
      <c r="H182">
        <v>138465</v>
      </c>
      <c r="I182">
        <v>139267</v>
      </c>
      <c r="J182" t="s">
        <v>281</v>
      </c>
      <c r="L182">
        <v>0.98099999999999998</v>
      </c>
      <c r="M182" s="2" t="s">
        <v>331</v>
      </c>
    </row>
    <row r="183" spans="1:14" x14ac:dyDescent="0.2">
      <c r="A183" t="s">
        <v>658</v>
      </c>
      <c r="C183" t="s">
        <v>111</v>
      </c>
      <c r="D183">
        <v>1104</v>
      </c>
      <c r="E183">
        <v>807</v>
      </c>
      <c r="F183" t="s">
        <v>34</v>
      </c>
      <c r="G183" t="s">
        <v>34</v>
      </c>
      <c r="H183">
        <v>138465</v>
      </c>
      <c r="I183">
        <v>139267</v>
      </c>
      <c r="J183" t="s">
        <v>281</v>
      </c>
      <c r="L183">
        <v>0.89600000000000002</v>
      </c>
      <c r="M183" s="2" t="s">
        <v>331</v>
      </c>
    </row>
    <row r="184" spans="1:14" x14ac:dyDescent="0.2">
      <c r="A184" t="s">
        <v>512</v>
      </c>
      <c r="C184" t="s">
        <v>111</v>
      </c>
      <c r="D184">
        <v>327</v>
      </c>
      <c r="E184">
        <v>324</v>
      </c>
      <c r="F184" t="s">
        <v>34</v>
      </c>
      <c r="G184" t="s">
        <v>34</v>
      </c>
      <c r="H184">
        <v>139343</v>
      </c>
      <c r="I184">
        <v>139666</v>
      </c>
      <c r="J184" t="s">
        <v>281</v>
      </c>
      <c r="L184" s="1">
        <v>0.99099999999999999</v>
      </c>
      <c r="M184" s="2" t="s">
        <v>331</v>
      </c>
    </row>
    <row r="185" spans="1:14" x14ac:dyDescent="0.2">
      <c r="A185" t="s">
        <v>513</v>
      </c>
      <c r="C185" t="s">
        <v>40</v>
      </c>
      <c r="D185">
        <v>1980</v>
      </c>
      <c r="E185">
        <v>1980</v>
      </c>
      <c r="F185" t="s">
        <v>34</v>
      </c>
      <c r="G185" t="s">
        <v>34</v>
      </c>
      <c r="H185">
        <v>139655</v>
      </c>
      <c r="I185">
        <v>141634</v>
      </c>
      <c r="J185" t="s">
        <v>281</v>
      </c>
      <c r="L185" s="1">
        <v>0.998</v>
      </c>
      <c r="M185" s="2" t="s">
        <v>331</v>
      </c>
    </row>
    <row r="186" spans="1:14" x14ac:dyDescent="0.2">
      <c r="A186" t="s">
        <v>459</v>
      </c>
      <c r="C186" t="s">
        <v>33</v>
      </c>
      <c r="D186">
        <v>300</v>
      </c>
      <c r="E186">
        <v>277</v>
      </c>
      <c r="F186" t="s">
        <v>112</v>
      </c>
      <c r="G186" t="s">
        <v>34</v>
      </c>
      <c r="H186">
        <v>143178</v>
      </c>
      <c r="I186">
        <v>145183</v>
      </c>
      <c r="J186" t="s">
        <v>281</v>
      </c>
      <c r="L186">
        <v>0.99633333333333329</v>
      </c>
      <c r="M186" s="2" t="s">
        <v>331</v>
      </c>
    </row>
    <row r="187" spans="1:14" x14ac:dyDescent="0.2">
      <c r="A187" t="s">
        <v>664</v>
      </c>
      <c r="B187" t="s">
        <v>451</v>
      </c>
      <c r="C187" t="s">
        <v>33</v>
      </c>
      <c r="D187">
        <v>375</v>
      </c>
      <c r="E187">
        <v>547</v>
      </c>
      <c r="F187" t="s">
        <v>35</v>
      </c>
      <c r="G187" t="s">
        <v>35</v>
      </c>
      <c r="H187">
        <v>18559</v>
      </c>
      <c r="I187">
        <v>34080</v>
      </c>
      <c r="J187" t="s">
        <v>284</v>
      </c>
      <c r="K187" s="2" t="s">
        <v>273</v>
      </c>
      <c r="L187">
        <v>0.89749999999999996</v>
      </c>
      <c r="M187" s="2" t="s">
        <v>289</v>
      </c>
      <c r="N187" t="s">
        <v>290</v>
      </c>
    </row>
    <row r="188" spans="1:14" x14ac:dyDescent="0.2">
      <c r="A188" t="s">
        <v>559</v>
      </c>
      <c r="C188" t="s">
        <v>33</v>
      </c>
      <c r="D188">
        <v>4113</v>
      </c>
      <c r="E188">
        <v>1935</v>
      </c>
      <c r="F188" t="s">
        <v>34</v>
      </c>
      <c r="G188" t="s">
        <v>34</v>
      </c>
      <c r="H188">
        <v>26929</v>
      </c>
      <c r="I188">
        <v>29127</v>
      </c>
      <c r="J188" t="s">
        <v>284</v>
      </c>
      <c r="K188" s="2" t="s">
        <v>273</v>
      </c>
      <c r="L188" s="1">
        <v>0.91066666666666674</v>
      </c>
      <c r="M188" s="2" t="s">
        <v>291</v>
      </c>
    </row>
    <row r="189" spans="1:14" x14ac:dyDescent="0.2">
      <c r="A189" t="s">
        <v>560</v>
      </c>
      <c r="C189" t="s">
        <v>33</v>
      </c>
      <c r="D189">
        <v>4011</v>
      </c>
      <c r="E189">
        <v>1935</v>
      </c>
      <c r="F189" t="s">
        <v>34</v>
      </c>
      <c r="G189" t="s">
        <v>34</v>
      </c>
      <c r="H189">
        <v>26929</v>
      </c>
      <c r="I189">
        <v>29127</v>
      </c>
      <c r="J189" t="s">
        <v>284</v>
      </c>
      <c r="K189" s="2" t="s">
        <v>273</v>
      </c>
      <c r="L189" s="1">
        <v>0.91066666666666674</v>
      </c>
      <c r="M189" s="2" t="s">
        <v>291</v>
      </c>
    </row>
    <row r="190" spans="1:14" x14ac:dyDescent="0.2">
      <c r="A190" t="s">
        <v>461</v>
      </c>
      <c r="C190" t="s">
        <v>33</v>
      </c>
      <c r="D190">
        <v>1050</v>
      </c>
      <c r="E190">
        <v>952</v>
      </c>
      <c r="F190" t="s">
        <v>112</v>
      </c>
      <c r="G190" t="s">
        <v>34</v>
      </c>
      <c r="H190">
        <v>33168</v>
      </c>
      <c r="I190">
        <v>41398</v>
      </c>
      <c r="J190" t="s">
        <v>284</v>
      </c>
      <c r="K190" s="2" t="s">
        <v>273</v>
      </c>
      <c r="L190">
        <v>0.92971428571428583</v>
      </c>
      <c r="M190" s="2" t="s">
        <v>292</v>
      </c>
    </row>
    <row r="191" spans="1:14" x14ac:dyDescent="0.2">
      <c r="A191" t="s">
        <v>462</v>
      </c>
      <c r="C191" t="s">
        <v>33</v>
      </c>
      <c r="D191">
        <v>378</v>
      </c>
      <c r="E191">
        <v>324</v>
      </c>
      <c r="F191" t="s">
        <v>112</v>
      </c>
      <c r="G191" t="s">
        <v>34</v>
      </c>
      <c r="H191">
        <v>41076</v>
      </c>
      <c r="I191">
        <v>41398</v>
      </c>
      <c r="J191" t="s">
        <v>284</v>
      </c>
      <c r="K191" s="2" t="s">
        <v>273</v>
      </c>
      <c r="L191">
        <v>0.92500000000000004</v>
      </c>
      <c r="M191" s="2" t="s">
        <v>292</v>
      </c>
    </row>
    <row r="192" spans="1:14" x14ac:dyDescent="0.2">
      <c r="A192" t="s">
        <v>554</v>
      </c>
      <c r="C192" t="s">
        <v>40</v>
      </c>
      <c r="D192">
        <v>336</v>
      </c>
      <c r="E192">
        <v>150</v>
      </c>
      <c r="F192" t="s">
        <v>34</v>
      </c>
      <c r="G192" t="s">
        <v>34</v>
      </c>
      <c r="H192">
        <v>49466</v>
      </c>
      <c r="I192">
        <v>49558</v>
      </c>
      <c r="J192" t="s">
        <v>284</v>
      </c>
      <c r="K192" s="2" t="s">
        <v>273</v>
      </c>
      <c r="L192">
        <v>0.9395</v>
      </c>
      <c r="M192" s="2" t="s">
        <v>293</v>
      </c>
    </row>
    <row r="193" spans="1:14" x14ac:dyDescent="0.2">
      <c r="A193" t="s">
        <v>555</v>
      </c>
      <c r="C193" t="s">
        <v>40</v>
      </c>
      <c r="D193">
        <v>336</v>
      </c>
      <c r="E193">
        <v>150</v>
      </c>
      <c r="F193" t="s">
        <v>34</v>
      </c>
      <c r="G193" t="s">
        <v>34</v>
      </c>
      <c r="H193">
        <v>49466</v>
      </c>
      <c r="I193">
        <v>49811</v>
      </c>
      <c r="J193" t="s">
        <v>284</v>
      </c>
      <c r="K193" s="2" t="s">
        <v>273</v>
      </c>
      <c r="L193" s="1">
        <v>0.9395</v>
      </c>
      <c r="M193" s="2" t="s">
        <v>293</v>
      </c>
    </row>
    <row r="194" spans="1:14" x14ac:dyDescent="0.2">
      <c r="A194" t="s">
        <v>637</v>
      </c>
      <c r="C194" t="s">
        <v>33</v>
      </c>
      <c r="D194">
        <v>798</v>
      </c>
      <c r="E194">
        <v>28</v>
      </c>
      <c r="F194" t="s">
        <v>34</v>
      </c>
      <c r="G194" t="s">
        <v>34</v>
      </c>
      <c r="H194">
        <v>50142</v>
      </c>
      <c r="I194">
        <v>50169</v>
      </c>
      <c r="J194" t="s">
        <v>284</v>
      </c>
      <c r="L194">
        <v>1</v>
      </c>
      <c r="M194" s="2" t="s">
        <v>294</v>
      </c>
    </row>
    <row r="195" spans="1:14" x14ac:dyDescent="0.2">
      <c r="A195" t="s">
        <v>561</v>
      </c>
      <c r="C195" t="s">
        <v>33</v>
      </c>
      <c r="D195">
        <v>2292</v>
      </c>
      <c r="E195">
        <v>99</v>
      </c>
      <c r="F195" t="s">
        <v>34</v>
      </c>
      <c r="G195" t="s">
        <v>34</v>
      </c>
      <c r="H195">
        <v>57501</v>
      </c>
      <c r="I195">
        <v>57599</v>
      </c>
      <c r="J195" t="s">
        <v>284</v>
      </c>
      <c r="K195" t="s">
        <v>446</v>
      </c>
      <c r="L195">
        <v>0.89900000000000002</v>
      </c>
      <c r="M195" s="2" t="s">
        <v>295</v>
      </c>
    </row>
    <row r="196" spans="1:14" x14ac:dyDescent="0.2">
      <c r="A196" t="s">
        <v>562</v>
      </c>
      <c r="C196" t="s">
        <v>33</v>
      </c>
      <c r="D196">
        <v>2292</v>
      </c>
      <c r="E196">
        <v>99</v>
      </c>
      <c r="F196" t="s">
        <v>34</v>
      </c>
      <c r="G196" t="s">
        <v>34</v>
      </c>
      <c r="H196">
        <v>57501</v>
      </c>
      <c r="I196">
        <v>57599</v>
      </c>
      <c r="J196" t="s">
        <v>284</v>
      </c>
      <c r="K196" t="s">
        <v>446</v>
      </c>
      <c r="L196">
        <v>0.89900000000000002</v>
      </c>
      <c r="M196" s="2" t="s">
        <v>295</v>
      </c>
    </row>
    <row r="197" spans="1:14" x14ac:dyDescent="0.2">
      <c r="A197" t="s">
        <v>545</v>
      </c>
      <c r="C197" t="s">
        <v>40</v>
      </c>
      <c r="D197">
        <v>1995</v>
      </c>
      <c r="E197">
        <v>520</v>
      </c>
      <c r="F197" t="s">
        <v>34</v>
      </c>
      <c r="G197" t="s">
        <v>34</v>
      </c>
      <c r="H197">
        <v>97016</v>
      </c>
      <c r="I197">
        <v>97534</v>
      </c>
      <c r="J197" t="s">
        <v>284</v>
      </c>
      <c r="K197" s="2" t="s">
        <v>287</v>
      </c>
      <c r="L197" s="3">
        <v>0.89</v>
      </c>
      <c r="M197" s="2" t="s">
        <v>296</v>
      </c>
    </row>
    <row r="198" spans="1:14" x14ac:dyDescent="0.2">
      <c r="A198" t="s">
        <v>546</v>
      </c>
      <c r="C198" t="s">
        <v>33</v>
      </c>
      <c r="D198">
        <v>375</v>
      </c>
      <c r="E198">
        <v>304</v>
      </c>
      <c r="F198" t="s">
        <v>34</v>
      </c>
      <c r="G198" s="2" t="s">
        <v>34</v>
      </c>
      <c r="H198">
        <v>97016</v>
      </c>
      <c r="I198">
        <v>97319</v>
      </c>
      <c r="J198" s="2" t="s">
        <v>284</v>
      </c>
      <c r="K198" s="2" t="s">
        <v>273</v>
      </c>
      <c r="L198" s="3">
        <v>0.878</v>
      </c>
      <c r="M198" s="2" t="s">
        <v>296</v>
      </c>
    </row>
    <row r="199" spans="1:14" x14ac:dyDescent="0.2">
      <c r="A199" t="s">
        <v>646</v>
      </c>
      <c r="C199" t="s">
        <v>40</v>
      </c>
      <c r="D199">
        <v>432</v>
      </c>
      <c r="E199">
        <v>851</v>
      </c>
      <c r="F199" t="s">
        <v>34</v>
      </c>
      <c r="G199" t="s">
        <v>35</v>
      </c>
      <c r="H199">
        <v>1693</v>
      </c>
      <c r="I199">
        <v>29167</v>
      </c>
      <c r="J199" t="s">
        <v>287</v>
      </c>
      <c r="K199" t="s">
        <v>279</v>
      </c>
      <c r="L199" s="1">
        <v>0.86499999999999999</v>
      </c>
      <c r="M199" t="s">
        <v>364</v>
      </c>
      <c r="N199" t="s">
        <v>363</v>
      </c>
    </row>
    <row r="200" spans="1:14" x14ac:dyDescent="0.2">
      <c r="A200" t="s">
        <v>630</v>
      </c>
      <c r="C200" t="s">
        <v>111</v>
      </c>
      <c r="D200">
        <v>900</v>
      </c>
      <c r="E200">
        <v>1797</v>
      </c>
      <c r="F200" t="s">
        <v>34</v>
      </c>
      <c r="G200" t="s">
        <v>35</v>
      </c>
      <c r="H200">
        <v>1981</v>
      </c>
      <c r="I200">
        <v>28879</v>
      </c>
      <c r="J200" t="s">
        <v>287</v>
      </c>
      <c r="K200" t="s">
        <v>449</v>
      </c>
      <c r="L200" s="1">
        <v>0.88149999999999995</v>
      </c>
      <c r="M200" t="s">
        <v>364</v>
      </c>
    </row>
    <row r="201" spans="1:14" x14ac:dyDescent="0.2">
      <c r="A201" t="s">
        <v>625</v>
      </c>
      <c r="C201" t="s">
        <v>111</v>
      </c>
      <c r="D201">
        <v>300</v>
      </c>
      <c r="E201">
        <v>590</v>
      </c>
      <c r="F201" t="s">
        <v>34</v>
      </c>
      <c r="G201" t="s">
        <v>35</v>
      </c>
      <c r="H201">
        <v>2982</v>
      </c>
      <c r="I201">
        <v>27878</v>
      </c>
      <c r="J201" t="s">
        <v>287</v>
      </c>
      <c r="L201" s="1">
        <v>0.89800000000000002</v>
      </c>
      <c r="M201" t="s">
        <v>364</v>
      </c>
    </row>
    <row r="202" spans="1:14" x14ac:dyDescent="0.2">
      <c r="A202" t="s">
        <v>622</v>
      </c>
      <c r="C202" t="s">
        <v>111</v>
      </c>
      <c r="D202">
        <v>495</v>
      </c>
      <c r="E202">
        <v>664</v>
      </c>
      <c r="F202" t="s">
        <v>34</v>
      </c>
      <c r="G202" t="s">
        <v>34</v>
      </c>
      <c r="H202">
        <v>3309</v>
      </c>
      <c r="I202">
        <v>27551</v>
      </c>
      <c r="J202" t="s">
        <v>287</v>
      </c>
      <c r="K202" t="s">
        <v>286</v>
      </c>
      <c r="L202" s="1">
        <v>0.91400000000000003</v>
      </c>
      <c r="M202" t="s">
        <v>364</v>
      </c>
    </row>
    <row r="203" spans="1:14" x14ac:dyDescent="0.2">
      <c r="A203" t="s">
        <v>626</v>
      </c>
      <c r="C203" t="s">
        <v>111</v>
      </c>
      <c r="D203">
        <v>441</v>
      </c>
      <c r="E203">
        <v>769</v>
      </c>
      <c r="F203" t="s">
        <v>34</v>
      </c>
      <c r="G203" t="s">
        <v>35</v>
      </c>
      <c r="H203">
        <v>4617</v>
      </c>
      <c r="I203">
        <v>26114</v>
      </c>
      <c r="J203" t="s">
        <v>287</v>
      </c>
      <c r="L203" s="1">
        <v>0.86199999999999999</v>
      </c>
      <c r="M203" t="s">
        <v>364</v>
      </c>
    </row>
    <row r="204" spans="1:14" x14ac:dyDescent="0.2">
      <c r="A204" t="s">
        <v>640</v>
      </c>
      <c r="C204" t="s">
        <v>40</v>
      </c>
      <c r="D204">
        <v>1065</v>
      </c>
      <c r="E204">
        <v>2029</v>
      </c>
      <c r="F204" t="s">
        <v>34</v>
      </c>
      <c r="G204" t="s">
        <v>35</v>
      </c>
      <c r="H204">
        <v>5042</v>
      </c>
      <c r="I204">
        <v>25682</v>
      </c>
      <c r="J204" t="s">
        <v>287</v>
      </c>
      <c r="L204" s="1">
        <v>0.81766666666666665</v>
      </c>
      <c r="M204" t="s">
        <v>364</v>
      </c>
    </row>
    <row r="205" spans="1:14" x14ac:dyDescent="0.2">
      <c r="A205" t="s">
        <v>518</v>
      </c>
      <c r="C205" t="s">
        <v>111</v>
      </c>
      <c r="D205">
        <v>321</v>
      </c>
      <c r="E205">
        <v>76</v>
      </c>
      <c r="F205" t="s">
        <v>34</v>
      </c>
      <c r="G205" t="s">
        <v>34</v>
      </c>
      <c r="H205">
        <v>23357</v>
      </c>
      <c r="I205">
        <v>23432</v>
      </c>
      <c r="J205" t="s">
        <v>287</v>
      </c>
      <c r="L205" s="1">
        <v>0.94699999999999995</v>
      </c>
      <c r="M205" t="s">
        <v>365</v>
      </c>
    </row>
    <row r="206" spans="1:14" x14ac:dyDescent="0.2">
      <c r="A206" t="s">
        <v>621</v>
      </c>
      <c r="C206" t="s">
        <v>40</v>
      </c>
      <c r="D206">
        <v>669</v>
      </c>
      <c r="E206">
        <v>665</v>
      </c>
      <c r="F206" t="s">
        <v>34</v>
      </c>
      <c r="G206" t="s">
        <v>34</v>
      </c>
      <c r="H206">
        <v>26082</v>
      </c>
      <c r="I206">
        <v>26741</v>
      </c>
      <c r="J206" t="s">
        <v>287</v>
      </c>
      <c r="L206" s="1">
        <v>0.83899999999999997</v>
      </c>
      <c r="M206" t="s">
        <v>366</v>
      </c>
    </row>
    <row r="207" spans="1:14" x14ac:dyDescent="0.2">
      <c r="A207" t="s">
        <v>557</v>
      </c>
      <c r="C207" t="s">
        <v>111</v>
      </c>
      <c r="D207">
        <v>459</v>
      </c>
      <c r="E207">
        <v>389</v>
      </c>
      <c r="F207" t="s">
        <v>34</v>
      </c>
      <c r="G207" t="s">
        <v>34</v>
      </c>
      <c r="H207">
        <v>41495</v>
      </c>
      <c r="I207">
        <v>41874</v>
      </c>
      <c r="J207" t="s">
        <v>287</v>
      </c>
      <c r="K207" s="2" t="s">
        <v>444</v>
      </c>
      <c r="L207" s="1">
        <v>0.9</v>
      </c>
      <c r="M207" t="s">
        <v>367</v>
      </c>
    </row>
    <row r="208" spans="1:14" x14ac:dyDescent="0.2">
      <c r="A208" t="s">
        <v>491</v>
      </c>
      <c r="C208" t="s">
        <v>40</v>
      </c>
      <c r="D208">
        <v>591</v>
      </c>
      <c r="E208">
        <v>591</v>
      </c>
      <c r="F208" t="s">
        <v>34</v>
      </c>
      <c r="G208" t="s">
        <v>34</v>
      </c>
      <c r="H208">
        <v>47333</v>
      </c>
      <c r="I208">
        <v>47923</v>
      </c>
      <c r="J208" t="s">
        <v>287</v>
      </c>
      <c r="K208" t="s">
        <v>279</v>
      </c>
      <c r="L208" s="1">
        <v>0.92900000000000005</v>
      </c>
      <c r="M208" t="s">
        <v>368</v>
      </c>
    </row>
    <row r="209" spans="1:13" x14ac:dyDescent="0.2">
      <c r="A209" t="s">
        <v>520</v>
      </c>
      <c r="C209" t="s">
        <v>111</v>
      </c>
      <c r="D209">
        <v>429</v>
      </c>
      <c r="E209">
        <v>426</v>
      </c>
      <c r="F209" t="s">
        <v>34</v>
      </c>
      <c r="G209" t="s">
        <v>34</v>
      </c>
      <c r="H209">
        <v>48224</v>
      </c>
      <c r="I209">
        <v>48643</v>
      </c>
      <c r="J209" t="s">
        <v>287</v>
      </c>
      <c r="K209" t="s">
        <v>434</v>
      </c>
      <c r="L209" s="1">
        <v>0.91100000000000003</v>
      </c>
      <c r="M209" t="s">
        <v>369</v>
      </c>
    </row>
    <row r="210" spans="1:13" x14ac:dyDescent="0.2">
      <c r="A210" t="s">
        <v>632</v>
      </c>
      <c r="C210" t="s">
        <v>111</v>
      </c>
      <c r="D210">
        <v>474</v>
      </c>
      <c r="E210">
        <v>462</v>
      </c>
      <c r="F210" t="s">
        <v>34</v>
      </c>
      <c r="G210" t="s">
        <v>34</v>
      </c>
      <c r="H210">
        <v>48911</v>
      </c>
      <c r="I210">
        <v>49372</v>
      </c>
      <c r="J210" t="s">
        <v>287</v>
      </c>
      <c r="K210" t="s">
        <v>449</v>
      </c>
      <c r="L210" s="3">
        <v>0.91800000000000004</v>
      </c>
      <c r="M210" t="s">
        <v>370</v>
      </c>
    </row>
    <row r="211" spans="1:13" x14ac:dyDescent="0.2">
      <c r="A211" t="s">
        <v>631</v>
      </c>
      <c r="C211" t="s">
        <v>40</v>
      </c>
      <c r="D211">
        <v>2124</v>
      </c>
      <c r="E211">
        <v>57</v>
      </c>
      <c r="F211" t="s">
        <v>34</v>
      </c>
      <c r="G211" t="s">
        <v>34</v>
      </c>
      <c r="H211">
        <v>51484</v>
      </c>
      <c r="I211">
        <v>51540</v>
      </c>
      <c r="J211" t="s">
        <v>287</v>
      </c>
      <c r="K211" s="2" t="s">
        <v>287</v>
      </c>
      <c r="L211" s="3">
        <v>0.98199999999999998</v>
      </c>
      <c r="M211" t="s">
        <v>371</v>
      </c>
    </row>
    <row r="212" spans="1:13" x14ac:dyDescent="0.2">
      <c r="A212" t="s">
        <v>618</v>
      </c>
      <c r="C212" t="s">
        <v>33</v>
      </c>
      <c r="D212">
        <v>1521</v>
      </c>
      <c r="E212">
        <v>49</v>
      </c>
      <c r="F212" t="s">
        <v>34</v>
      </c>
      <c r="G212" t="s">
        <v>34</v>
      </c>
      <c r="H212">
        <v>51539</v>
      </c>
      <c r="I212">
        <v>51587</v>
      </c>
      <c r="J212" t="s">
        <v>287</v>
      </c>
      <c r="K212" t="s">
        <v>279</v>
      </c>
      <c r="L212" s="1">
        <v>1</v>
      </c>
      <c r="M212" t="s">
        <v>372</v>
      </c>
    </row>
    <row r="213" spans="1:13" x14ac:dyDescent="0.2">
      <c r="A213" t="s">
        <v>723</v>
      </c>
      <c r="B213" t="s">
        <v>706</v>
      </c>
      <c r="C213" t="s">
        <v>33</v>
      </c>
      <c r="D213">
        <v>843</v>
      </c>
      <c r="E213">
        <v>858</v>
      </c>
      <c r="F213" t="s">
        <v>35</v>
      </c>
      <c r="G213" t="s">
        <v>34</v>
      </c>
      <c r="H213">
        <v>94831</v>
      </c>
      <c r="I213">
        <v>97341</v>
      </c>
      <c r="J213" t="s">
        <v>287</v>
      </c>
      <c r="K213" s="2" t="s">
        <v>279</v>
      </c>
      <c r="L213" s="1">
        <v>0.9890000000000001</v>
      </c>
      <c r="M213" s="2" t="s">
        <v>373</v>
      </c>
    </row>
    <row r="214" spans="1:13" x14ac:dyDescent="0.2">
      <c r="A214" t="s">
        <v>705</v>
      </c>
      <c r="B214" t="s">
        <v>706</v>
      </c>
      <c r="C214" t="s">
        <v>33</v>
      </c>
      <c r="D214">
        <v>300</v>
      </c>
      <c r="E214">
        <v>305</v>
      </c>
      <c r="F214" t="s">
        <v>35</v>
      </c>
      <c r="G214" t="s">
        <v>34</v>
      </c>
      <c r="H214">
        <v>94831</v>
      </c>
      <c r="I214">
        <v>95247</v>
      </c>
      <c r="J214" t="s">
        <v>287</v>
      </c>
      <c r="L214" s="1">
        <v>0.98249999999999993</v>
      </c>
      <c r="M214" s="2" t="s">
        <v>373</v>
      </c>
    </row>
    <row r="215" spans="1:13" x14ac:dyDescent="0.2">
      <c r="A215" t="s">
        <v>644</v>
      </c>
      <c r="C215" t="s">
        <v>40</v>
      </c>
      <c r="D215">
        <v>705</v>
      </c>
      <c r="E215">
        <v>416</v>
      </c>
      <c r="F215" t="s">
        <v>34</v>
      </c>
      <c r="G215" s="2" t="s">
        <v>34</v>
      </c>
      <c r="H215">
        <v>163455</v>
      </c>
      <c r="I215">
        <v>163863</v>
      </c>
      <c r="J215" s="2" t="s">
        <v>287</v>
      </c>
      <c r="K215" s="2"/>
      <c r="L215" s="3">
        <v>0.91300000000000003</v>
      </c>
      <c r="M215" s="2" t="s">
        <v>374</v>
      </c>
    </row>
    <row r="216" spans="1:13" x14ac:dyDescent="0.2">
      <c r="A216" t="s">
        <v>624</v>
      </c>
      <c r="C216" t="s">
        <v>111</v>
      </c>
      <c r="D216">
        <v>390</v>
      </c>
      <c r="E216">
        <v>387</v>
      </c>
      <c r="F216" t="s">
        <v>34</v>
      </c>
      <c r="G216" t="s">
        <v>34</v>
      </c>
      <c r="H216">
        <v>175708</v>
      </c>
      <c r="I216">
        <v>176094</v>
      </c>
      <c r="J216" t="s">
        <v>287</v>
      </c>
      <c r="K216" s="2" t="s">
        <v>286</v>
      </c>
      <c r="L216" s="3">
        <v>0.91</v>
      </c>
      <c r="M216" s="2" t="s">
        <v>375</v>
      </c>
    </row>
    <row r="217" spans="1:13" x14ac:dyDescent="0.2">
      <c r="A217" t="s">
        <v>521</v>
      </c>
      <c r="C217" t="s">
        <v>40</v>
      </c>
      <c r="D217">
        <v>666</v>
      </c>
      <c r="E217">
        <v>758</v>
      </c>
      <c r="F217" t="s">
        <v>34</v>
      </c>
      <c r="G217" t="s">
        <v>35</v>
      </c>
      <c r="H217">
        <v>177031</v>
      </c>
      <c r="I217">
        <v>178246</v>
      </c>
      <c r="J217" t="s">
        <v>287</v>
      </c>
      <c r="K217" s="2" t="s">
        <v>279</v>
      </c>
      <c r="L217" s="1">
        <v>0.88250000000000006</v>
      </c>
      <c r="M217" s="2" t="s">
        <v>376</v>
      </c>
    </row>
    <row r="218" spans="1:13" x14ac:dyDescent="0.2">
      <c r="A218" t="s">
        <v>498</v>
      </c>
      <c r="C218" t="s">
        <v>40</v>
      </c>
      <c r="D218">
        <v>804</v>
      </c>
      <c r="E218">
        <v>309</v>
      </c>
      <c r="F218" t="s">
        <v>34</v>
      </c>
      <c r="G218" t="s">
        <v>35</v>
      </c>
      <c r="H218">
        <v>183789</v>
      </c>
      <c r="I218">
        <v>183819</v>
      </c>
      <c r="J218" t="s">
        <v>287</v>
      </c>
      <c r="L218" s="4">
        <v>1</v>
      </c>
      <c r="M218" s="2" t="s">
        <v>377</v>
      </c>
    </row>
    <row r="219" spans="1:13" x14ac:dyDescent="0.2">
      <c r="A219" t="s">
        <v>495</v>
      </c>
      <c r="C219" t="s">
        <v>33</v>
      </c>
      <c r="D219">
        <v>3213</v>
      </c>
      <c r="E219">
        <v>55</v>
      </c>
      <c r="F219" t="s">
        <v>34</v>
      </c>
      <c r="G219" t="s">
        <v>34</v>
      </c>
      <c r="H219">
        <v>186875</v>
      </c>
      <c r="I219">
        <v>186929</v>
      </c>
      <c r="J219" t="s">
        <v>287</v>
      </c>
      <c r="L219" s="1">
        <v>1</v>
      </c>
      <c r="M219" s="2" t="s">
        <v>378</v>
      </c>
    </row>
    <row r="220" spans="1:13" x14ac:dyDescent="0.2">
      <c r="A220" t="s">
        <v>496</v>
      </c>
      <c r="C220" t="s">
        <v>33</v>
      </c>
      <c r="D220">
        <v>3213</v>
      </c>
      <c r="E220">
        <v>55</v>
      </c>
      <c r="F220" t="s">
        <v>34</v>
      </c>
      <c r="G220" t="s">
        <v>34</v>
      </c>
      <c r="H220">
        <v>186875</v>
      </c>
      <c r="I220">
        <v>186929</v>
      </c>
      <c r="J220" t="s">
        <v>287</v>
      </c>
      <c r="L220" s="1">
        <v>1</v>
      </c>
      <c r="M220" s="2" t="s">
        <v>378</v>
      </c>
    </row>
    <row r="221" spans="1:13" x14ac:dyDescent="0.2">
      <c r="A221" t="s">
        <v>519</v>
      </c>
      <c r="C221" t="s">
        <v>111</v>
      </c>
      <c r="D221">
        <v>606</v>
      </c>
      <c r="E221">
        <v>588</v>
      </c>
      <c r="F221" t="s">
        <v>34</v>
      </c>
      <c r="G221" t="s">
        <v>34</v>
      </c>
      <c r="H221">
        <v>195629</v>
      </c>
      <c r="I221">
        <v>196216</v>
      </c>
      <c r="J221" t="s">
        <v>287</v>
      </c>
      <c r="K221" t="s">
        <v>285</v>
      </c>
      <c r="L221" s="1">
        <v>0.93200000000000005</v>
      </c>
      <c r="M221" s="2" t="s">
        <v>379</v>
      </c>
    </row>
    <row r="222" spans="1:13" x14ac:dyDescent="0.2">
      <c r="A222" t="s">
        <v>527</v>
      </c>
      <c r="C222" t="s">
        <v>111</v>
      </c>
      <c r="D222">
        <v>471</v>
      </c>
      <c r="E222">
        <v>468</v>
      </c>
      <c r="F222" t="s">
        <v>34</v>
      </c>
      <c r="G222" s="2" t="s">
        <v>34</v>
      </c>
      <c r="H222">
        <v>195995</v>
      </c>
      <c r="I222">
        <v>196462</v>
      </c>
      <c r="J222" s="2" t="s">
        <v>287</v>
      </c>
      <c r="K222" s="2"/>
      <c r="L222" s="3">
        <v>0.90600000000000003</v>
      </c>
      <c r="M222" s="2" t="s">
        <v>379</v>
      </c>
    </row>
    <row r="223" spans="1:13" x14ac:dyDescent="0.2">
      <c r="A223" t="s">
        <v>486</v>
      </c>
      <c r="C223" t="s">
        <v>111</v>
      </c>
      <c r="D223">
        <v>402</v>
      </c>
      <c r="E223">
        <v>399</v>
      </c>
      <c r="F223" t="s">
        <v>34</v>
      </c>
      <c r="G223" t="s">
        <v>34</v>
      </c>
      <c r="H223">
        <v>196737</v>
      </c>
      <c r="I223">
        <v>197135</v>
      </c>
      <c r="J223" t="s">
        <v>287</v>
      </c>
      <c r="L223" s="1">
        <v>0.94499999999999995</v>
      </c>
      <c r="M223" s="2" t="s">
        <v>380</v>
      </c>
    </row>
    <row r="224" spans="1:13" x14ac:dyDescent="0.2">
      <c r="A224" t="s">
        <v>501</v>
      </c>
      <c r="C224" t="s">
        <v>111</v>
      </c>
      <c r="D224">
        <v>375</v>
      </c>
      <c r="E224">
        <v>372</v>
      </c>
      <c r="F224" t="s">
        <v>34</v>
      </c>
      <c r="G224" t="s">
        <v>34</v>
      </c>
      <c r="H224">
        <v>198405</v>
      </c>
      <c r="I224">
        <v>198775</v>
      </c>
      <c r="J224" t="s">
        <v>287</v>
      </c>
      <c r="K224" s="2" t="s">
        <v>285</v>
      </c>
      <c r="L224" s="1">
        <v>0.90600000000000003</v>
      </c>
      <c r="M224" s="2" t="s">
        <v>381</v>
      </c>
    </row>
    <row r="225" spans="1:13" x14ac:dyDescent="0.2">
      <c r="A225" t="s">
        <v>547</v>
      </c>
      <c r="C225" t="s">
        <v>111</v>
      </c>
      <c r="D225">
        <v>348</v>
      </c>
      <c r="E225">
        <v>338</v>
      </c>
      <c r="F225" t="s">
        <v>34</v>
      </c>
      <c r="G225" t="s">
        <v>34</v>
      </c>
      <c r="H225">
        <v>198766</v>
      </c>
      <c r="I225">
        <v>199103</v>
      </c>
      <c r="J225" t="s">
        <v>287</v>
      </c>
      <c r="L225" s="1">
        <v>0.91400000000000003</v>
      </c>
      <c r="M225" s="2" t="s">
        <v>382</v>
      </c>
    </row>
    <row r="226" spans="1:13" x14ac:dyDescent="0.2">
      <c r="A226" t="s">
        <v>544</v>
      </c>
      <c r="C226" t="s">
        <v>111</v>
      </c>
      <c r="D226">
        <v>483</v>
      </c>
      <c r="E226">
        <v>479</v>
      </c>
      <c r="F226" t="s">
        <v>34</v>
      </c>
      <c r="G226" t="s">
        <v>34</v>
      </c>
      <c r="H226">
        <v>199195</v>
      </c>
      <c r="I226">
        <v>199673</v>
      </c>
      <c r="J226" t="s">
        <v>287</v>
      </c>
      <c r="K226" s="2" t="s">
        <v>284</v>
      </c>
      <c r="L226" s="1">
        <v>0.90600000000000003</v>
      </c>
      <c r="M226" s="2" t="s">
        <v>383</v>
      </c>
    </row>
    <row r="227" spans="1:13" x14ac:dyDescent="0.2">
      <c r="A227" t="s">
        <v>648</v>
      </c>
      <c r="C227" t="s">
        <v>111</v>
      </c>
      <c r="D227">
        <v>336</v>
      </c>
      <c r="E227">
        <v>326</v>
      </c>
      <c r="F227" t="s">
        <v>34</v>
      </c>
      <c r="G227" s="2" t="s">
        <v>34</v>
      </c>
      <c r="H227">
        <v>199756</v>
      </c>
      <c r="I227">
        <v>200081</v>
      </c>
      <c r="J227" s="2" t="s">
        <v>287</v>
      </c>
      <c r="K227" s="2" t="s">
        <v>285</v>
      </c>
      <c r="L227" s="3">
        <v>0.91700000000000004</v>
      </c>
      <c r="M227" s="2" t="s">
        <v>384</v>
      </c>
    </row>
    <row r="228" spans="1:13" x14ac:dyDescent="0.2">
      <c r="A228" t="s">
        <v>647</v>
      </c>
      <c r="C228" t="s">
        <v>111</v>
      </c>
      <c r="D228">
        <v>336</v>
      </c>
      <c r="E228">
        <v>326</v>
      </c>
      <c r="F228" t="s">
        <v>34</v>
      </c>
      <c r="G228" s="2" t="s">
        <v>34</v>
      </c>
      <c r="H228">
        <v>200077</v>
      </c>
      <c r="I228">
        <v>200401</v>
      </c>
      <c r="J228" s="2" t="s">
        <v>287</v>
      </c>
      <c r="K228" s="2"/>
      <c r="L228" s="3">
        <v>0.877</v>
      </c>
      <c r="M228" s="2" t="s">
        <v>385</v>
      </c>
    </row>
    <row r="229" spans="1:13" x14ac:dyDescent="0.2">
      <c r="A229" t="s">
        <v>529</v>
      </c>
      <c r="C229" t="s">
        <v>111</v>
      </c>
      <c r="D229">
        <v>618</v>
      </c>
      <c r="E229">
        <v>615</v>
      </c>
      <c r="F229" t="s">
        <v>34</v>
      </c>
      <c r="G229" s="2" t="s">
        <v>34</v>
      </c>
      <c r="H229">
        <v>204430</v>
      </c>
      <c r="I229">
        <v>205044</v>
      </c>
      <c r="J229" s="2" t="s">
        <v>287</v>
      </c>
      <c r="K229" s="2" t="s">
        <v>278</v>
      </c>
      <c r="L229" s="3">
        <v>0.95899999999999996</v>
      </c>
      <c r="M229" s="2" t="s">
        <v>386</v>
      </c>
    </row>
    <row r="230" spans="1:13" x14ac:dyDescent="0.2">
      <c r="A230" t="s">
        <v>485</v>
      </c>
      <c r="C230" t="s">
        <v>111</v>
      </c>
      <c r="D230">
        <v>684</v>
      </c>
      <c r="E230">
        <v>661</v>
      </c>
      <c r="F230" t="s">
        <v>34</v>
      </c>
      <c r="G230" t="s">
        <v>34</v>
      </c>
      <c r="H230">
        <v>205050</v>
      </c>
      <c r="I230">
        <v>205710</v>
      </c>
      <c r="J230" t="s">
        <v>287</v>
      </c>
      <c r="L230" s="1">
        <v>0.93799999999999994</v>
      </c>
      <c r="M230" s="2" t="s">
        <v>387</v>
      </c>
    </row>
    <row r="231" spans="1:13" x14ac:dyDescent="0.2">
      <c r="A231" t="s">
        <v>483</v>
      </c>
      <c r="C231" t="s">
        <v>33</v>
      </c>
      <c r="D231">
        <v>594</v>
      </c>
      <c r="E231">
        <v>342</v>
      </c>
      <c r="F231" t="s">
        <v>34</v>
      </c>
      <c r="G231" t="s">
        <v>34</v>
      </c>
      <c r="H231">
        <v>214039</v>
      </c>
      <c r="I231">
        <v>214378</v>
      </c>
      <c r="J231" t="s">
        <v>287</v>
      </c>
      <c r="L231" s="1">
        <v>0.95</v>
      </c>
      <c r="M231" s="2" t="s">
        <v>388</v>
      </c>
    </row>
    <row r="232" spans="1:13" x14ac:dyDescent="0.2">
      <c r="A232" t="s">
        <v>515</v>
      </c>
      <c r="C232" t="s">
        <v>33</v>
      </c>
      <c r="D232">
        <v>420</v>
      </c>
      <c r="E232">
        <v>127</v>
      </c>
      <c r="F232" t="s">
        <v>34</v>
      </c>
      <c r="G232" t="s">
        <v>34</v>
      </c>
      <c r="H232">
        <v>214517</v>
      </c>
      <c r="I232">
        <v>214643</v>
      </c>
      <c r="J232" t="s">
        <v>287</v>
      </c>
      <c r="L232" s="1">
        <v>0.96099999999999997</v>
      </c>
      <c r="M232" s="2" t="s">
        <v>389</v>
      </c>
    </row>
    <row r="233" spans="1:13" x14ac:dyDescent="0.2">
      <c r="A233" t="s">
        <v>537</v>
      </c>
      <c r="C233" t="s">
        <v>31</v>
      </c>
      <c r="D233">
        <v>990</v>
      </c>
      <c r="E233">
        <v>1025</v>
      </c>
      <c r="F233" t="s">
        <v>34</v>
      </c>
      <c r="G233" t="s">
        <v>34</v>
      </c>
      <c r="H233">
        <v>18101</v>
      </c>
      <c r="I233">
        <v>19113</v>
      </c>
      <c r="J233" t="s">
        <v>285</v>
      </c>
      <c r="K233" s="2" t="s">
        <v>437</v>
      </c>
      <c r="L233">
        <v>0.77400000000000002</v>
      </c>
      <c r="M233" s="2" t="s">
        <v>418</v>
      </c>
    </row>
    <row r="234" spans="1:13" x14ac:dyDescent="0.2">
      <c r="A234" t="s">
        <v>531</v>
      </c>
      <c r="C234" t="s">
        <v>31</v>
      </c>
      <c r="D234">
        <v>1227</v>
      </c>
      <c r="E234">
        <v>983</v>
      </c>
      <c r="F234" t="s">
        <v>34</v>
      </c>
      <c r="G234" t="s">
        <v>34</v>
      </c>
      <c r="H234">
        <v>18143</v>
      </c>
      <c r="I234">
        <v>19113</v>
      </c>
      <c r="J234" t="s">
        <v>285</v>
      </c>
      <c r="K234" s="2" t="s">
        <v>436</v>
      </c>
      <c r="L234">
        <v>0.76700000000000002</v>
      </c>
      <c r="M234" s="2" t="s">
        <v>418</v>
      </c>
    </row>
    <row r="235" spans="1:13" x14ac:dyDescent="0.2">
      <c r="A235" t="s">
        <v>532</v>
      </c>
      <c r="C235" t="s">
        <v>33</v>
      </c>
      <c r="D235">
        <v>399</v>
      </c>
      <c r="E235">
        <v>189</v>
      </c>
      <c r="F235" t="s">
        <v>34</v>
      </c>
      <c r="G235" t="s">
        <v>34</v>
      </c>
      <c r="H235">
        <v>18143</v>
      </c>
      <c r="I235">
        <v>18330</v>
      </c>
      <c r="J235" t="s">
        <v>285</v>
      </c>
      <c r="K235" s="2" t="s">
        <v>436</v>
      </c>
      <c r="L235">
        <v>0.85199999999999998</v>
      </c>
      <c r="M235" s="2" t="s">
        <v>419</v>
      </c>
    </row>
    <row r="236" spans="1:13" x14ac:dyDescent="0.2">
      <c r="A236" t="s">
        <v>533</v>
      </c>
      <c r="C236" t="s">
        <v>31</v>
      </c>
      <c r="D236">
        <v>1659</v>
      </c>
      <c r="E236">
        <v>983</v>
      </c>
      <c r="F236" t="s">
        <v>34</v>
      </c>
      <c r="G236" t="s">
        <v>34</v>
      </c>
      <c r="H236">
        <v>18143</v>
      </c>
      <c r="I236">
        <v>19113</v>
      </c>
      <c r="J236" t="s">
        <v>285</v>
      </c>
      <c r="K236" s="2" t="s">
        <v>436</v>
      </c>
      <c r="L236">
        <v>0.76700000000000002</v>
      </c>
      <c r="M236" s="2" t="s">
        <v>419</v>
      </c>
    </row>
    <row r="237" spans="1:13" x14ac:dyDescent="0.2">
      <c r="A237" t="s">
        <v>534</v>
      </c>
      <c r="C237" t="s">
        <v>33</v>
      </c>
      <c r="D237">
        <v>399</v>
      </c>
      <c r="E237">
        <v>189</v>
      </c>
      <c r="F237" t="s">
        <v>34</v>
      </c>
      <c r="G237" t="s">
        <v>34</v>
      </c>
      <c r="H237">
        <v>18143</v>
      </c>
      <c r="I237">
        <v>18330</v>
      </c>
      <c r="J237" t="s">
        <v>285</v>
      </c>
      <c r="K237" s="2" t="s">
        <v>436</v>
      </c>
      <c r="L237">
        <v>0.85199999999999998</v>
      </c>
      <c r="M237" s="2" t="s">
        <v>419</v>
      </c>
    </row>
    <row r="238" spans="1:13" x14ac:dyDescent="0.2">
      <c r="A238" t="s">
        <v>535</v>
      </c>
      <c r="C238" t="s">
        <v>31</v>
      </c>
      <c r="D238">
        <v>1227</v>
      </c>
      <c r="E238">
        <v>983</v>
      </c>
      <c r="F238" t="s">
        <v>34</v>
      </c>
      <c r="G238" t="s">
        <v>34</v>
      </c>
      <c r="H238">
        <v>18143</v>
      </c>
      <c r="I238">
        <v>19113</v>
      </c>
      <c r="J238" t="s">
        <v>285</v>
      </c>
      <c r="K238" s="2" t="s">
        <v>436</v>
      </c>
      <c r="L238" s="1">
        <v>0.76700000000000002</v>
      </c>
      <c r="M238" s="2" t="s">
        <v>419</v>
      </c>
    </row>
    <row r="239" spans="1:13" x14ac:dyDescent="0.2">
      <c r="A239" t="s">
        <v>536</v>
      </c>
      <c r="C239" t="s">
        <v>33</v>
      </c>
      <c r="D239">
        <v>399</v>
      </c>
      <c r="E239">
        <v>189</v>
      </c>
      <c r="F239" t="s">
        <v>34</v>
      </c>
      <c r="G239" t="s">
        <v>34</v>
      </c>
      <c r="H239">
        <v>18143</v>
      </c>
      <c r="I239">
        <v>18330</v>
      </c>
      <c r="J239" t="s">
        <v>285</v>
      </c>
      <c r="K239" s="2" t="s">
        <v>436</v>
      </c>
      <c r="L239">
        <v>0.85199999999999998</v>
      </c>
      <c r="M239" s="2" t="s">
        <v>419</v>
      </c>
    </row>
    <row r="240" spans="1:13" x14ac:dyDescent="0.2">
      <c r="A240" t="s">
        <v>501</v>
      </c>
      <c r="C240" t="s">
        <v>111</v>
      </c>
      <c r="D240">
        <v>375</v>
      </c>
      <c r="E240">
        <v>358</v>
      </c>
      <c r="F240" t="s">
        <v>34</v>
      </c>
      <c r="G240" t="s">
        <v>34</v>
      </c>
      <c r="H240">
        <v>48274</v>
      </c>
      <c r="I240">
        <v>48629</v>
      </c>
      <c r="J240" t="s">
        <v>285</v>
      </c>
      <c r="K240" t="s">
        <v>287</v>
      </c>
      <c r="L240">
        <v>0.81799999999999995</v>
      </c>
      <c r="M240" s="2" t="s">
        <v>420</v>
      </c>
    </row>
    <row r="241" spans="1:13" x14ac:dyDescent="0.2">
      <c r="A241" t="s">
        <v>648</v>
      </c>
      <c r="C241" t="s">
        <v>111</v>
      </c>
      <c r="D241">
        <v>336</v>
      </c>
      <c r="E241">
        <v>319</v>
      </c>
      <c r="F241" t="s">
        <v>34</v>
      </c>
      <c r="G241" t="s">
        <v>34</v>
      </c>
      <c r="H241">
        <v>49614</v>
      </c>
      <c r="I241">
        <v>49931</v>
      </c>
      <c r="J241" t="s">
        <v>285</v>
      </c>
      <c r="K241" s="2" t="s">
        <v>287</v>
      </c>
      <c r="L241">
        <v>0.86499999999999999</v>
      </c>
      <c r="M241" s="2" t="s">
        <v>421</v>
      </c>
    </row>
    <row r="242" spans="1:13" x14ac:dyDescent="0.2">
      <c r="A242" t="s">
        <v>724</v>
      </c>
      <c r="B242" t="s">
        <v>457</v>
      </c>
      <c r="C242" t="s">
        <v>33</v>
      </c>
      <c r="D242">
        <v>4902</v>
      </c>
      <c r="E242">
        <v>5025</v>
      </c>
      <c r="F242" t="s">
        <v>35</v>
      </c>
      <c r="G242" t="s">
        <v>34</v>
      </c>
      <c r="H242">
        <v>75295</v>
      </c>
      <c r="I242">
        <v>86025</v>
      </c>
      <c r="J242" t="s">
        <v>285</v>
      </c>
      <c r="L242">
        <v>0.97989655172413814</v>
      </c>
      <c r="M242" s="2" t="s">
        <v>422</v>
      </c>
    </row>
    <row r="243" spans="1:13" x14ac:dyDescent="0.2">
      <c r="A243" t="s">
        <v>725</v>
      </c>
      <c r="B243" t="s">
        <v>457</v>
      </c>
      <c r="C243" t="s">
        <v>33</v>
      </c>
      <c r="D243">
        <v>1374</v>
      </c>
      <c r="E243">
        <v>1368</v>
      </c>
      <c r="F243" t="s">
        <v>35</v>
      </c>
      <c r="G243" t="s">
        <v>34</v>
      </c>
      <c r="H243">
        <v>86006</v>
      </c>
      <c r="I243">
        <v>87372</v>
      </c>
      <c r="J243" t="s">
        <v>285</v>
      </c>
      <c r="L243">
        <v>0.97799999999999998</v>
      </c>
      <c r="M243" s="2" t="s">
        <v>423</v>
      </c>
    </row>
    <row r="244" spans="1:13" x14ac:dyDescent="0.2">
      <c r="A244" t="s">
        <v>617</v>
      </c>
      <c r="C244" t="s">
        <v>33</v>
      </c>
      <c r="D244">
        <v>543</v>
      </c>
      <c r="E244">
        <v>488</v>
      </c>
      <c r="F244" t="s">
        <v>34</v>
      </c>
      <c r="G244" t="s">
        <v>34</v>
      </c>
      <c r="H244">
        <v>87386</v>
      </c>
      <c r="I244">
        <v>87873</v>
      </c>
      <c r="J244" t="s">
        <v>285</v>
      </c>
      <c r="L244">
        <v>0.96099999999999997</v>
      </c>
      <c r="M244" s="2" t="s">
        <v>424</v>
      </c>
    </row>
    <row r="245" spans="1:13" x14ac:dyDescent="0.2">
      <c r="A245" t="s">
        <v>576</v>
      </c>
      <c r="C245" t="s">
        <v>33</v>
      </c>
      <c r="D245">
        <v>723</v>
      </c>
      <c r="E245">
        <v>687</v>
      </c>
      <c r="F245" t="s">
        <v>34</v>
      </c>
      <c r="G245" t="s">
        <v>34</v>
      </c>
      <c r="H245">
        <v>89675</v>
      </c>
      <c r="I245">
        <v>91476</v>
      </c>
      <c r="J245" t="s">
        <v>285</v>
      </c>
      <c r="L245" s="1">
        <v>0.92080000000000006</v>
      </c>
      <c r="M245" s="2" t="s">
        <v>425</v>
      </c>
    </row>
    <row r="246" spans="1:13" x14ac:dyDescent="0.2">
      <c r="A246" t="s">
        <v>571</v>
      </c>
      <c r="C246" t="s">
        <v>33</v>
      </c>
      <c r="D246">
        <v>711</v>
      </c>
      <c r="E246">
        <v>647</v>
      </c>
      <c r="F246" t="s">
        <v>34</v>
      </c>
      <c r="G246" t="s">
        <v>34</v>
      </c>
      <c r="H246">
        <v>89715</v>
      </c>
      <c r="I246">
        <v>91476</v>
      </c>
      <c r="J246" t="s">
        <v>285</v>
      </c>
      <c r="L246" s="3">
        <v>0.92300000000000004</v>
      </c>
      <c r="M246" s="2" t="s">
        <v>425</v>
      </c>
    </row>
    <row r="247" spans="1:13" x14ac:dyDescent="0.2">
      <c r="A247" t="s">
        <v>573</v>
      </c>
      <c r="C247" t="s">
        <v>33</v>
      </c>
      <c r="D247">
        <v>969</v>
      </c>
      <c r="E247">
        <v>36</v>
      </c>
      <c r="F247" t="s">
        <v>34</v>
      </c>
      <c r="G247" t="s">
        <v>34</v>
      </c>
      <c r="H247">
        <v>89715</v>
      </c>
      <c r="I247">
        <v>89750</v>
      </c>
      <c r="J247" t="s">
        <v>285</v>
      </c>
      <c r="L247" s="1">
        <v>0.94399999999999995</v>
      </c>
      <c r="M247" s="2" t="s">
        <v>425</v>
      </c>
    </row>
    <row r="248" spans="1:13" x14ac:dyDescent="0.2">
      <c r="A248" t="s">
        <v>574</v>
      </c>
      <c r="C248" t="s">
        <v>33</v>
      </c>
      <c r="D248">
        <v>711</v>
      </c>
      <c r="E248">
        <v>647</v>
      </c>
      <c r="F248" t="s">
        <v>34</v>
      </c>
      <c r="G248" t="s">
        <v>34</v>
      </c>
      <c r="H248">
        <v>89715</v>
      </c>
      <c r="I248">
        <v>91476</v>
      </c>
      <c r="J248" t="s">
        <v>285</v>
      </c>
      <c r="L248" s="1">
        <v>0.92300000000000004</v>
      </c>
      <c r="M248" s="2" t="s">
        <v>425</v>
      </c>
    </row>
    <row r="249" spans="1:13" x14ac:dyDescent="0.2">
      <c r="A249" t="s">
        <v>575</v>
      </c>
      <c r="C249" t="s">
        <v>33</v>
      </c>
      <c r="D249">
        <v>522</v>
      </c>
      <c r="E249">
        <v>347</v>
      </c>
      <c r="F249" t="s">
        <v>34</v>
      </c>
      <c r="G249" t="s">
        <v>34</v>
      </c>
      <c r="H249">
        <v>91994</v>
      </c>
      <c r="I249">
        <v>92258</v>
      </c>
      <c r="J249" t="s">
        <v>285</v>
      </c>
      <c r="L249" s="3">
        <v>0.92349999999999999</v>
      </c>
      <c r="M249" s="2" t="s">
        <v>426</v>
      </c>
    </row>
    <row r="250" spans="1:13" x14ac:dyDescent="0.2">
      <c r="A250" t="s">
        <v>578</v>
      </c>
      <c r="C250" t="s">
        <v>31</v>
      </c>
      <c r="D250">
        <v>306</v>
      </c>
      <c r="E250">
        <v>313</v>
      </c>
      <c r="F250" t="s">
        <v>34</v>
      </c>
      <c r="G250" t="s">
        <v>34</v>
      </c>
      <c r="H250">
        <v>92075</v>
      </c>
      <c r="I250">
        <v>92648</v>
      </c>
      <c r="J250" t="s">
        <v>285</v>
      </c>
      <c r="L250" s="1">
        <v>0.99199999999999999</v>
      </c>
      <c r="M250" s="2" t="s">
        <v>426</v>
      </c>
    </row>
    <row r="251" spans="1:13" x14ac:dyDescent="0.2">
      <c r="A251" t="s">
        <v>577</v>
      </c>
      <c r="C251" t="s">
        <v>40</v>
      </c>
      <c r="D251">
        <v>558</v>
      </c>
      <c r="E251">
        <v>212</v>
      </c>
      <c r="F251" t="s">
        <v>34</v>
      </c>
      <c r="G251" s="2" t="s">
        <v>34</v>
      </c>
      <c r="H251">
        <v>92667</v>
      </c>
      <c r="I251">
        <v>92866</v>
      </c>
      <c r="J251" s="2" t="s">
        <v>285</v>
      </c>
      <c r="K251" s="2"/>
      <c r="L251" s="3">
        <v>0.89600000000000002</v>
      </c>
      <c r="M251" s="2" t="s">
        <v>427</v>
      </c>
    </row>
    <row r="252" spans="1:13" x14ac:dyDescent="0.2">
      <c r="A252" t="s">
        <v>572</v>
      </c>
      <c r="C252" t="s">
        <v>31</v>
      </c>
      <c r="D252">
        <v>372</v>
      </c>
      <c r="E252">
        <v>153</v>
      </c>
      <c r="F252" t="s">
        <v>34</v>
      </c>
      <c r="G252" s="2" t="s">
        <v>34</v>
      </c>
      <c r="H252">
        <v>95101</v>
      </c>
      <c r="I252">
        <v>95241</v>
      </c>
      <c r="J252" s="2" t="s">
        <v>285</v>
      </c>
      <c r="K252" s="2"/>
      <c r="L252" s="3">
        <v>0.85</v>
      </c>
      <c r="M252" s="2" t="s">
        <v>428</v>
      </c>
    </row>
    <row r="253" spans="1:13" x14ac:dyDescent="0.2">
      <c r="A253" t="s">
        <v>488</v>
      </c>
      <c r="C253" t="s">
        <v>33</v>
      </c>
      <c r="D253">
        <v>435</v>
      </c>
      <c r="E253">
        <v>382</v>
      </c>
      <c r="F253" t="s">
        <v>34</v>
      </c>
      <c r="G253" t="s">
        <v>34</v>
      </c>
      <c r="H253">
        <v>113739</v>
      </c>
      <c r="I253">
        <v>114119</v>
      </c>
      <c r="J253" t="s">
        <v>285</v>
      </c>
      <c r="L253">
        <v>0.91900000000000004</v>
      </c>
      <c r="M253" s="2" t="s">
        <v>429</v>
      </c>
    </row>
    <row r="254" spans="1:13" x14ac:dyDescent="0.2">
      <c r="A254" t="s">
        <v>489</v>
      </c>
      <c r="C254" t="s">
        <v>33</v>
      </c>
      <c r="D254">
        <v>435</v>
      </c>
      <c r="E254">
        <v>382</v>
      </c>
      <c r="F254" t="s">
        <v>34</v>
      </c>
      <c r="G254" t="s">
        <v>34</v>
      </c>
      <c r="H254">
        <v>113739</v>
      </c>
      <c r="I254">
        <v>114119</v>
      </c>
      <c r="J254" t="s">
        <v>285</v>
      </c>
      <c r="L254" s="1">
        <v>0.91900000000000004</v>
      </c>
      <c r="M254" s="2" t="s">
        <v>429</v>
      </c>
    </row>
    <row r="255" spans="1:13" x14ac:dyDescent="0.2">
      <c r="A255" t="s">
        <v>519</v>
      </c>
      <c r="C255" t="s">
        <v>111</v>
      </c>
      <c r="D255">
        <v>606</v>
      </c>
      <c r="E255">
        <v>598</v>
      </c>
      <c r="F255" t="s">
        <v>34</v>
      </c>
      <c r="G255" t="s">
        <v>34</v>
      </c>
      <c r="H255">
        <v>113739</v>
      </c>
      <c r="I255">
        <v>114119</v>
      </c>
      <c r="J255" t="s">
        <v>285</v>
      </c>
      <c r="K255" s="2" t="s">
        <v>287</v>
      </c>
      <c r="L255" s="4">
        <v>0.79900000000000004</v>
      </c>
      <c r="M255" s="2" t="s">
        <v>429</v>
      </c>
    </row>
    <row r="256" spans="1:13" x14ac:dyDescent="0.2">
      <c r="A256" t="s">
        <v>522</v>
      </c>
      <c r="C256" t="s">
        <v>33</v>
      </c>
      <c r="D256">
        <v>552</v>
      </c>
      <c r="E256">
        <v>190</v>
      </c>
      <c r="F256" t="s">
        <v>34</v>
      </c>
      <c r="G256" t="s">
        <v>34</v>
      </c>
      <c r="H256">
        <v>115612</v>
      </c>
      <c r="I256">
        <v>115792</v>
      </c>
      <c r="J256" t="s">
        <v>285</v>
      </c>
      <c r="L256" s="1">
        <v>0.82599999999999996</v>
      </c>
      <c r="M256" s="2" t="s">
        <v>430</v>
      </c>
    </row>
    <row r="257" spans="1:13" x14ac:dyDescent="0.2">
      <c r="A257" t="s">
        <v>523</v>
      </c>
      <c r="C257" t="s">
        <v>33</v>
      </c>
      <c r="D257">
        <v>552</v>
      </c>
      <c r="E257">
        <v>190</v>
      </c>
      <c r="F257" t="s">
        <v>34</v>
      </c>
      <c r="G257" t="s">
        <v>34</v>
      </c>
      <c r="H257">
        <v>115612</v>
      </c>
      <c r="I257">
        <v>115792</v>
      </c>
      <c r="J257" t="s">
        <v>285</v>
      </c>
      <c r="L257">
        <v>0.82599999999999996</v>
      </c>
      <c r="M257" s="2" t="s">
        <v>430</v>
      </c>
    </row>
    <row r="258" spans="1:13" x14ac:dyDescent="0.2">
      <c r="A258" t="s">
        <v>561</v>
      </c>
      <c r="C258" t="s">
        <v>33</v>
      </c>
      <c r="D258">
        <v>2292</v>
      </c>
      <c r="E258">
        <v>75</v>
      </c>
      <c r="F258" t="s">
        <v>34</v>
      </c>
      <c r="G258" t="s">
        <v>34</v>
      </c>
      <c r="H258">
        <v>132276</v>
      </c>
      <c r="I258">
        <v>132350</v>
      </c>
      <c r="J258" t="s">
        <v>285</v>
      </c>
      <c r="K258" s="2" t="s">
        <v>447</v>
      </c>
      <c r="L258">
        <v>0.92</v>
      </c>
      <c r="M258" s="2" t="s">
        <v>431</v>
      </c>
    </row>
    <row r="259" spans="1:13" x14ac:dyDescent="0.2">
      <c r="A259" t="s">
        <v>562</v>
      </c>
      <c r="C259" t="s">
        <v>33</v>
      </c>
      <c r="D259">
        <v>2292</v>
      </c>
      <c r="E259">
        <v>75</v>
      </c>
      <c r="F259" t="s">
        <v>34</v>
      </c>
      <c r="G259" t="s">
        <v>34</v>
      </c>
      <c r="H259">
        <v>132276</v>
      </c>
      <c r="I259">
        <v>132350</v>
      </c>
      <c r="J259" t="s">
        <v>285</v>
      </c>
      <c r="K259" s="2" t="s">
        <v>447</v>
      </c>
      <c r="L259" s="1">
        <v>0.92</v>
      </c>
      <c r="M259" s="2" t="s">
        <v>431</v>
      </c>
    </row>
    <row r="260" spans="1:13" x14ac:dyDescent="0.2">
      <c r="A260" t="s">
        <v>654</v>
      </c>
      <c r="C260" t="s">
        <v>111</v>
      </c>
      <c r="D260">
        <v>573</v>
      </c>
      <c r="E260">
        <v>311</v>
      </c>
      <c r="F260" t="s">
        <v>34</v>
      </c>
      <c r="G260" t="s">
        <v>34</v>
      </c>
      <c r="H260">
        <v>137383</v>
      </c>
      <c r="I260">
        <v>137690</v>
      </c>
      <c r="J260" t="s">
        <v>285</v>
      </c>
      <c r="L260">
        <v>0.90400000000000003</v>
      </c>
      <c r="M260" s="2" t="s">
        <v>432</v>
      </c>
    </row>
    <row r="261" spans="1:13" x14ac:dyDescent="0.2">
      <c r="A261" t="s">
        <v>655</v>
      </c>
      <c r="C261" t="s">
        <v>40</v>
      </c>
      <c r="D261">
        <v>477</v>
      </c>
      <c r="E261">
        <v>209</v>
      </c>
      <c r="F261" t="s">
        <v>34</v>
      </c>
      <c r="G261" t="s">
        <v>34</v>
      </c>
      <c r="H261">
        <v>137482</v>
      </c>
      <c r="I261">
        <v>137690</v>
      </c>
      <c r="J261" t="s">
        <v>285</v>
      </c>
      <c r="L261">
        <v>0.96699999999999997</v>
      </c>
      <c r="M261" s="2" t="s">
        <v>432</v>
      </c>
    </row>
    <row r="262" spans="1:13" x14ac:dyDescent="0.2">
      <c r="A262" t="s">
        <v>656</v>
      </c>
      <c r="C262" t="s">
        <v>40</v>
      </c>
      <c r="D262">
        <v>420</v>
      </c>
      <c r="E262">
        <v>182</v>
      </c>
      <c r="F262" t="s">
        <v>34</v>
      </c>
      <c r="G262" t="s">
        <v>34</v>
      </c>
      <c r="H262">
        <v>137509</v>
      </c>
      <c r="I262">
        <v>137690</v>
      </c>
      <c r="J262" t="s">
        <v>285</v>
      </c>
      <c r="L262">
        <v>0.96699999999999997</v>
      </c>
      <c r="M262" s="2" t="s">
        <v>432</v>
      </c>
    </row>
    <row r="263" spans="1:13" x14ac:dyDescent="0.2">
      <c r="A263" t="s">
        <v>652</v>
      </c>
      <c r="C263" t="s">
        <v>40</v>
      </c>
      <c r="D263">
        <v>651</v>
      </c>
      <c r="E263">
        <v>607</v>
      </c>
      <c r="F263" t="s">
        <v>34</v>
      </c>
      <c r="G263" t="s">
        <v>34</v>
      </c>
      <c r="H263">
        <v>9832</v>
      </c>
      <c r="I263">
        <v>10847</v>
      </c>
      <c r="J263" t="s">
        <v>286</v>
      </c>
      <c r="L263">
        <v>0.96233333333333337</v>
      </c>
      <c r="M263" t="s">
        <v>390</v>
      </c>
    </row>
    <row r="264" spans="1:13" x14ac:dyDescent="0.2">
      <c r="A264" t="s">
        <v>653</v>
      </c>
      <c r="C264" t="s">
        <v>31</v>
      </c>
      <c r="D264">
        <v>303</v>
      </c>
      <c r="E264">
        <v>257</v>
      </c>
      <c r="F264" t="s">
        <v>34</v>
      </c>
      <c r="G264" t="s">
        <v>34</v>
      </c>
      <c r="H264">
        <v>10591</v>
      </c>
      <c r="I264">
        <v>10847</v>
      </c>
      <c r="J264" t="s">
        <v>286</v>
      </c>
      <c r="L264">
        <v>0.94899999999999995</v>
      </c>
      <c r="M264" s="2" t="s">
        <v>390</v>
      </c>
    </row>
    <row r="265" spans="1:13" x14ac:dyDescent="0.2">
      <c r="A265" t="s">
        <v>493</v>
      </c>
      <c r="C265" t="s">
        <v>31</v>
      </c>
      <c r="D265">
        <v>330</v>
      </c>
      <c r="E265">
        <v>328</v>
      </c>
      <c r="F265" t="s">
        <v>34</v>
      </c>
      <c r="G265" t="s">
        <v>34</v>
      </c>
      <c r="H265">
        <v>10950</v>
      </c>
      <c r="I265">
        <v>13078</v>
      </c>
      <c r="J265" t="s">
        <v>286</v>
      </c>
      <c r="L265" s="1">
        <v>0.97733333333333328</v>
      </c>
      <c r="M265" s="2" t="s">
        <v>391</v>
      </c>
    </row>
    <row r="266" spans="1:13" x14ac:dyDescent="0.2">
      <c r="A266" t="s">
        <v>492</v>
      </c>
      <c r="C266" t="s">
        <v>40</v>
      </c>
      <c r="D266">
        <v>369</v>
      </c>
      <c r="E266">
        <v>370</v>
      </c>
      <c r="F266" t="s">
        <v>34</v>
      </c>
      <c r="G266" t="s">
        <v>34</v>
      </c>
      <c r="H266">
        <v>10951</v>
      </c>
      <c r="I266">
        <v>13121</v>
      </c>
      <c r="J266" t="s">
        <v>286</v>
      </c>
      <c r="L266" s="1">
        <v>0.97766666666666657</v>
      </c>
      <c r="M266" s="2" t="s">
        <v>391</v>
      </c>
    </row>
    <row r="267" spans="1:13" x14ac:dyDescent="0.2">
      <c r="A267" t="s">
        <v>620</v>
      </c>
      <c r="C267" t="s">
        <v>111</v>
      </c>
      <c r="D267">
        <v>531</v>
      </c>
      <c r="E267">
        <v>530</v>
      </c>
      <c r="F267" t="s">
        <v>34</v>
      </c>
      <c r="G267" t="s">
        <v>34</v>
      </c>
      <c r="H267">
        <v>11598</v>
      </c>
      <c r="I267">
        <v>12119</v>
      </c>
      <c r="J267" t="s">
        <v>286</v>
      </c>
      <c r="L267">
        <v>0.82299999999999995</v>
      </c>
      <c r="M267" s="2" t="s">
        <v>391</v>
      </c>
    </row>
    <row r="268" spans="1:13" x14ac:dyDescent="0.2">
      <c r="A268" t="s">
        <v>634</v>
      </c>
      <c r="C268" t="s">
        <v>40</v>
      </c>
      <c r="D268">
        <v>1185</v>
      </c>
      <c r="E268">
        <v>953</v>
      </c>
      <c r="F268" t="s">
        <v>34</v>
      </c>
      <c r="G268" t="s">
        <v>34</v>
      </c>
      <c r="H268">
        <v>33623</v>
      </c>
      <c r="I268">
        <v>34667</v>
      </c>
      <c r="J268" t="s">
        <v>286</v>
      </c>
      <c r="L268">
        <v>0.99</v>
      </c>
      <c r="M268" s="2" t="s">
        <v>392</v>
      </c>
    </row>
    <row r="269" spans="1:13" x14ac:dyDescent="0.2">
      <c r="A269" t="s">
        <v>504</v>
      </c>
      <c r="C269" t="s">
        <v>33</v>
      </c>
      <c r="D269">
        <v>723</v>
      </c>
      <c r="E269">
        <v>186</v>
      </c>
      <c r="F269" t="s">
        <v>34</v>
      </c>
      <c r="G269" t="s">
        <v>34</v>
      </c>
      <c r="H269">
        <v>38134</v>
      </c>
      <c r="I269">
        <v>38319</v>
      </c>
      <c r="J269" t="s">
        <v>286</v>
      </c>
      <c r="K269" s="2" t="s">
        <v>278</v>
      </c>
      <c r="L269" s="1">
        <v>0.93500000000000005</v>
      </c>
      <c r="M269" s="2" t="s">
        <v>393</v>
      </c>
    </row>
    <row r="270" spans="1:13" x14ac:dyDescent="0.2">
      <c r="A270" t="s">
        <v>514</v>
      </c>
      <c r="C270" t="s">
        <v>111</v>
      </c>
      <c r="D270">
        <v>591</v>
      </c>
      <c r="E270">
        <v>405</v>
      </c>
      <c r="F270" t="s">
        <v>34</v>
      </c>
      <c r="G270" t="s">
        <v>34</v>
      </c>
      <c r="H270">
        <v>103540</v>
      </c>
      <c r="I270">
        <v>103941</v>
      </c>
      <c r="J270" t="s">
        <v>286</v>
      </c>
      <c r="L270" s="4">
        <v>0.877</v>
      </c>
      <c r="M270" s="2" t="s">
        <v>394</v>
      </c>
    </row>
    <row r="271" spans="1:13" x14ac:dyDescent="0.2">
      <c r="A271" t="s">
        <v>632</v>
      </c>
      <c r="C271" t="s">
        <v>111</v>
      </c>
      <c r="D271">
        <v>474</v>
      </c>
      <c r="E271">
        <v>433</v>
      </c>
      <c r="F271" t="s">
        <v>34</v>
      </c>
      <c r="G271" t="s">
        <v>34</v>
      </c>
      <c r="H271">
        <v>116416</v>
      </c>
      <c r="I271">
        <v>116846</v>
      </c>
      <c r="J271" t="s">
        <v>286</v>
      </c>
      <c r="K271" t="s">
        <v>450</v>
      </c>
      <c r="L271">
        <v>0.83399999999999996</v>
      </c>
      <c r="M271" s="2" t="s">
        <v>395</v>
      </c>
    </row>
    <row r="272" spans="1:13" x14ac:dyDescent="0.2">
      <c r="A272" t="s">
        <v>520</v>
      </c>
      <c r="C272" t="s">
        <v>111</v>
      </c>
      <c r="D272">
        <v>429</v>
      </c>
      <c r="E272">
        <v>274</v>
      </c>
      <c r="F272" t="s">
        <v>34</v>
      </c>
      <c r="G272" t="s">
        <v>34</v>
      </c>
      <c r="H272">
        <v>117227</v>
      </c>
      <c r="I272">
        <v>117494</v>
      </c>
      <c r="J272" t="s">
        <v>286</v>
      </c>
      <c r="K272" t="s">
        <v>434</v>
      </c>
      <c r="L272" s="1">
        <v>0.82799999999999996</v>
      </c>
      <c r="M272" s="2" t="s">
        <v>396</v>
      </c>
    </row>
    <row r="273" spans="1:13" x14ac:dyDescent="0.2">
      <c r="A273" t="s">
        <v>564</v>
      </c>
      <c r="C273" t="s">
        <v>40</v>
      </c>
      <c r="D273">
        <v>423</v>
      </c>
      <c r="E273">
        <v>81</v>
      </c>
      <c r="F273" t="s">
        <v>34</v>
      </c>
      <c r="G273" t="s">
        <v>34</v>
      </c>
      <c r="H273">
        <v>119622</v>
      </c>
      <c r="I273">
        <v>119700</v>
      </c>
      <c r="J273" t="s">
        <v>286</v>
      </c>
      <c r="L273">
        <v>0.88900000000000001</v>
      </c>
      <c r="M273" s="2" t="s">
        <v>397</v>
      </c>
    </row>
    <row r="274" spans="1:13" x14ac:dyDescent="0.2">
      <c r="A274" t="s">
        <v>565</v>
      </c>
      <c r="C274" t="s">
        <v>40</v>
      </c>
      <c r="D274">
        <v>417</v>
      </c>
      <c r="E274">
        <v>79</v>
      </c>
      <c r="F274" t="s">
        <v>34</v>
      </c>
      <c r="G274" t="s">
        <v>34</v>
      </c>
      <c r="H274">
        <v>119622</v>
      </c>
      <c r="I274">
        <v>119699</v>
      </c>
      <c r="J274" t="s">
        <v>286</v>
      </c>
      <c r="L274">
        <v>0.92400000000000004</v>
      </c>
      <c r="M274" s="2" t="s">
        <v>397</v>
      </c>
    </row>
    <row r="275" spans="1:13" x14ac:dyDescent="0.2">
      <c r="A275" t="s">
        <v>568</v>
      </c>
      <c r="C275" t="s">
        <v>40</v>
      </c>
      <c r="D275">
        <v>423</v>
      </c>
      <c r="E275">
        <v>81</v>
      </c>
      <c r="F275" t="s">
        <v>34</v>
      </c>
      <c r="G275" t="s">
        <v>34</v>
      </c>
      <c r="H275">
        <v>119622</v>
      </c>
      <c r="I275">
        <v>119700</v>
      </c>
      <c r="J275" t="s">
        <v>286</v>
      </c>
      <c r="L275">
        <v>0.88900000000000001</v>
      </c>
      <c r="M275" s="2" t="s">
        <v>397</v>
      </c>
    </row>
    <row r="276" spans="1:13" x14ac:dyDescent="0.2">
      <c r="A276" t="s">
        <v>569</v>
      </c>
      <c r="C276" t="s">
        <v>40</v>
      </c>
      <c r="D276">
        <v>417</v>
      </c>
      <c r="E276">
        <v>79</v>
      </c>
      <c r="F276" t="s">
        <v>34</v>
      </c>
      <c r="G276" t="s">
        <v>34</v>
      </c>
      <c r="H276">
        <v>119622</v>
      </c>
      <c r="I276">
        <v>119699</v>
      </c>
      <c r="J276" t="s">
        <v>286</v>
      </c>
      <c r="L276">
        <v>0.92400000000000004</v>
      </c>
      <c r="M276" s="2" t="s">
        <v>397</v>
      </c>
    </row>
    <row r="277" spans="1:13" x14ac:dyDescent="0.2">
      <c r="A277" t="s">
        <v>563</v>
      </c>
      <c r="C277" t="s">
        <v>40</v>
      </c>
      <c r="D277">
        <v>495</v>
      </c>
      <c r="E277">
        <v>76</v>
      </c>
      <c r="F277" t="s">
        <v>34</v>
      </c>
      <c r="G277" t="s">
        <v>34</v>
      </c>
      <c r="H277">
        <v>119625</v>
      </c>
      <c r="I277">
        <v>119699</v>
      </c>
      <c r="J277" t="s">
        <v>286</v>
      </c>
      <c r="L277">
        <v>0.93400000000000005</v>
      </c>
      <c r="M277" s="2" t="s">
        <v>397</v>
      </c>
    </row>
    <row r="278" spans="1:13" x14ac:dyDescent="0.2">
      <c r="A278" t="s">
        <v>566</v>
      </c>
      <c r="C278" t="s">
        <v>40</v>
      </c>
      <c r="D278">
        <v>501</v>
      </c>
      <c r="E278">
        <v>78</v>
      </c>
      <c r="F278" t="s">
        <v>34</v>
      </c>
      <c r="G278" t="s">
        <v>34</v>
      </c>
      <c r="H278">
        <v>119625</v>
      </c>
      <c r="I278">
        <v>119700</v>
      </c>
      <c r="J278" t="s">
        <v>286</v>
      </c>
      <c r="L278">
        <v>0.89700000000000002</v>
      </c>
      <c r="M278" s="2" t="s">
        <v>397</v>
      </c>
    </row>
    <row r="279" spans="1:13" x14ac:dyDescent="0.2">
      <c r="A279" t="s">
        <v>567</v>
      </c>
      <c r="C279" t="s">
        <v>40</v>
      </c>
      <c r="D279">
        <v>495</v>
      </c>
      <c r="E279">
        <v>76</v>
      </c>
      <c r="F279" t="s">
        <v>34</v>
      </c>
      <c r="G279" t="s">
        <v>34</v>
      </c>
      <c r="H279">
        <v>119625</v>
      </c>
      <c r="I279">
        <v>119699</v>
      </c>
      <c r="J279" t="s">
        <v>286</v>
      </c>
      <c r="L279">
        <v>0.93400000000000005</v>
      </c>
      <c r="M279" s="2" t="s">
        <v>397</v>
      </c>
    </row>
    <row r="280" spans="1:13" x14ac:dyDescent="0.2">
      <c r="A280" t="s">
        <v>570</v>
      </c>
      <c r="C280" t="s">
        <v>40</v>
      </c>
      <c r="D280">
        <v>501</v>
      </c>
      <c r="E280">
        <v>78</v>
      </c>
      <c r="F280" t="s">
        <v>34</v>
      </c>
      <c r="G280" t="s">
        <v>34</v>
      </c>
      <c r="H280">
        <v>119625</v>
      </c>
      <c r="I280">
        <v>119700</v>
      </c>
      <c r="J280" t="s">
        <v>286</v>
      </c>
      <c r="L280">
        <v>0.89700000000000002</v>
      </c>
      <c r="M280" s="2" t="s">
        <v>397</v>
      </c>
    </row>
    <row r="281" spans="1:13" x14ac:dyDescent="0.2">
      <c r="A281" t="s">
        <v>549</v>
      </c>
      <c r="C281" t="s">
        <v>33</v>
      </c>
      <c r="D281">
        <v>1098</v>
      </c>
      <c r="E281">
        <v>38</v>
      </c>
      <c r="F281" t="s">
        <v>34</v>
      </c>
      <c r="G281" t="s">
        <v>34</v>
      </c>
      <c r="H281">
        <v>168040</v>
      </c>
      <c r="I281">
        <v>168077</v>
      </c>
      <c r="J281" t="s">
        <v>286</v>
      </c>
      <c r="L281">
        <v>1</v>
      </c>
      <c r="M281" s="2" t="s">
        <v>398</v>
      </c>
    </row>
    <row r="282" spans="1:13" x14ac:dyDescent="0.2">
      <c r="A282" t="s">
        <v>550</v>
      </c>
      <c r="C282" t="s">
        <v>33</v>
      </c>
      <c r="D282">
        <v>918</v>
      </c>
      <c r="E282">
        <v>110</v>
      </c>
      <c r="F282" t="s">
        <v>34</v>
      </c>
      <c r="G282" t="s">
        <v>34</v>
      </c>
      <c r="H282">
        <v>168145</v>
      </c>
      <c r="I282">
        <v>168254</v>
      </c>
      <c r="J282" t="s">
        <v>286</v>
      </c>
      <c r="L282">
        <v>0.94499999999999995</v>
      </c>
      <c r="M282" s="2" t="s">
        <v>399</v>
      </c>
    </row>
    <row r="283" spans="1:13" x14ac:dyDescent="0.2">
      <c r="A283" t="s">
        <v>551</v>
      </c>
      <c r="C283" t="s">
        <v>33</v>
      </c>
      <c r="D283">
        <v>678</v>
      </c>
      <c r="E283">
        <v>110</v>
      </c>
      <c r="F283" t="s">
        <v>34</v>
      </c>
      <c r="G283" t="s">
        <v>34</v>
      </c>
      <c r="H283">
        <v>168145</v>
      </c>
      <c r="I283">
        <v>168254</v>
      </c>
      <c r="J283" t="s">
        <v>286</v>
      </c>
      <c r="L283">
        <v>0.94499999999999995</v>
      </c>
      <c r="M283" s="2" t="s">
        <v>400</v>
      </c>
    </row>
    <row r="284" spans="1:13" x14ac:dyDescent="0.2">
      <c r="A284" t="s">
        <v>540</v>
      </c>
      <c r="C284" t="s">
        <v>33</v>
      </c>
      <c r="D284">
        <v>432</v>
      </c>
      <c r="E284">
        <v>249</v>
      </c>
      <c r="F284" t="s">
        <v>34</v>
      </c>
      <c r="G284" t="s">
        <v>34</v>
      </c>
      <c r="H284">
        <v>168616</v>
      </c>
      <c r="I284">
        <v>169984</v>
      </c>
      <c r="J284" t="s">
        <v>286</v>
      </c>
      <c r="L284" s="1">
        <v>0.96133333333333326</v>
      </c>
      <c r="M284" s="2" t="s">
        <v>401</v>
      </c>
    </row>
    <row r="285" spans="1:13" x14ac:dyDescent="0.2">
      <c r="A285" t="s">
        <v>541</v>
      </c>
      <c r="C285" t="s">
        <v>33</v>
      </c>
      <c r="D285">
        <v>1194</v>
      </c>
      <c r="E285">
        <v>249</v>
      </c>
      <c r="F285" t="s">
        <v>34</v>
      </c>
      <c r="G285" s="2" t="s">
        <v>34</v>
      </c>
      <c r="H285">
        <v>168616</v>
      </c>
      <c r="I285">
        <v>169984</v>
      </c>
      <c r="J285" s="2" t="s">
        <v>286</v>
      </c>
      <c r="K285" s="2"/>
      <c r="L285" s="3">
        <v>0.96133333333333326</v>
      </c>
      <c r="M285" s="2" t="s">
        <v>402</v>
      </c>
    </row>
    <row r="286" spans="1:13" x14ac:dyDescent="0.2">
      <c r="A286" t="s">
        <v>622</v>
      </c>
      <c r="C286" t="s">
        <v>111</v>
      </c>
      <c r="D286">
        <v>495</v>
      </c>
      <c r="E286">
        <v>494</v>
      </c>
      <c r="F286" t="s">
        <v>34</v>
      </c>
      <c r="G286" t="s">
        <v>34</v>
      </c>
      <c r="H286">
        <v>185793</v>
      </c>
      <c r="I286">
        <v>186283</v>
      </c>
      <c r="J286" t="s">
        <v>286</v>
      </c>
      <c r="K286" s="2" t="s">
        <v>287</v>
      </c>
      <c r="L286">
        <v>0.85</v>
      </c>
      <c r="M286" s="2" t="s">
        <v>403</v>
      </c>
    </row>
    <row r="287" spans="1:13" x14ac:dyDescent="0.2">
      <c r="A287" t="s">
        <v>630</v>
      </c>
      <c r="C287" t="s">
        <v>111</v>
      </c>
      <c r="D287">
        <v>900</v>
      </c>
      <c r="E287">
        <v>894</v>
      </c>
      <c r="F287" t="s">
        <v>34</v>
      </c>
      <c r="G287" t="s">
        <v>34</v>
      </c>
      <c r="H287">
        <v>188221</v>
      </c>
      <c r="I287">
        <v>189113</v>
      </c>
      <c r="J287" t="s">
        <v>286</v>
      </c>
      <c r="K287" t="s">
        <v>450</v>
      </c>
      <c r="L287">
        <v>0.77700000000000002</v>
      </c>
      <c r="M287" s="2" t="s">
        <v>404</v>
      </c>
    </row>
    <row r="288" spans="1:13" x14ac:dyDescent="0.2">
      <c r="A288" t="s">
        <v>636</v>
      </c>
      <c r="C288" t="s">
        <v>33</v>
      </c>
      <c r="D288">
        <v>918</v>
      </c>
      <c r="E288">
        <v>329</v>
      </c>
      <c r="F288" t="s">
        <v>34</v>
      </c>
      <c r="G288" t="s">
        <v>35</v>
      </c>
      <c r="H288">
        <v>208238</v>
      </c>
      <c r="I288">
        <v>208739</v>
      </c>
      <c r="J288" t="s">
        <v>286</v>
      </c>
      <c r="L288">
        <v>0.93133333333333335</v>
      </c>
      <c r="M288" s="2" t="s">
        <v>405</v>
      </c>
    </row>
    <row r="289" spans="1:13" x14ac:dyDescent="0.2">
      <c r="A289" t="s">
        <v>628</v>
      </c>
      <c r="C289" t="s">
        <v>33</v>
      </c>
      <c r="D289">
        <v>2493</v>
      </c>
      <c r="E289">
        <v>62</v>
      </c>
      <c r="F289" t="s">
        <v>34</v>
      </c>
      <c r="G289" t="s">
        <v>34</v>
      </c>
      <c r="H289">
        <v>208813</v>
      </c>
      <c r="I289">
        <v>208874</v>
      </c>
      <c r="J289" t="s">
        <v>286</v>
      </c>
      <c r="L289">
        <v>0.96799999999999997</v>
      </c>
      <c r="M289" s="2" t="s">
        <v>406</v>
      </c>
    </row>
    <row r="290" spans="1:13" x14ac:dyDescent="0.2">
      <c r="A290" t="s">
        <v>667</v>
      </c>
      <c r="B290" t="s">
        <v>451</v>
      </c>
      <c r="C290" t="s">
        <v>33</v>
      </c>
      <c r="D290">
        <v>345</v>
      </c>
      <c r="E290">
        <v>345</v>
      </c>
      <c r="F290" t="s">
        <v>35</v>
      </c>
      <c r="G290" t="s">
        <v>34</v>
      </c>
      <c r="H290">
        <v>215548</v>
      </c>
      <c r="I290">
        <v>215892</v>
      </c>
      <c r="J290" t="s">
        <v>286</v>
      </c>
      <c r="L290">
        <v>1</v>
      </c>
      <c r="M290" s="2" t="s">
        <v>407</v>
      </c>
    </row>
    <row r="291" spans="1:13" x14ac:dyDescent="0.2">
      <c r="A291" t="s">
        <v>666</v>
      </c>
      <c r="B291" t="s">
        <v>451</v>
      </c>
      <c r="C291" t="s">
        <v>33</v>
      </c>
      <c r="D291">
        <v>360</v>
      </c>
      <c r="E291">
        <v>360</v>
      </c>
      <c r="F291" t="s">
        <v>35</v>
      </c>
      <c r="G291" t="s">
        <v>34</v>
      </c>
      <c r="H291">
        <v>216048</v>
      </c>
      <c r="I291">
        <v>216406</v>
      </c>
      <c r="J291" t="s">
        <v>286</v>
      </c>
      <c r="L291" s="1">
        <v>0.98899999999999999</v>
      </c>
      <c r="M291" s="2" t="s">
        <v>408</v>
      </c>
    </row>
    <row r="292" spans="1:13" x14ac:dyDescent="0.2">
      <c r="A292" t="s">
        <v>508</v>
      </c>
      <c r="C292" t="s">
        <v>40</v>
      </c>
      <c r="D292">
        <v>753</v>
      </c>
      <c r="E292">
        <v>753</v>
      </c>
      <c r="F292" t="s">
        <v>34</v>
      </c>
      <c r="G292" t="s">
        <v>34</v>
      </c>
      <c r="H292">
        <v>218392</v>
      </c>
      <c r="I292">
        <v>219144</v>
      </c>
      <c r="J292" t="s">
        <v>286</v>
      </c>
      <c r="L292" s="1">
        <v>0.99399999999999999</v>
      </c>
      <c r="M292" s="2" t="s">
        <v>409</v>
      </c>
    </row>
    <row r="293" spans="1:13" x14ac:dyDescent="0.2">
      <c r="A293" t="s">
        <v>509</v>
      </c>
      <c r="C293" t="s">
        <v>40</v>
      </c>
      <c r="D293">
        <v>486</v>
      </c>
      <c r="E293">
        <v>476</v>
      </c>
      <c r="F293" t="s">
        <v>34</v>
      </c>
      <c r="G293" t="s">
        <v>34</v>
      </c>
      <c r="H293">
        <v>219124</v>
      </c>
      <c r="I293">
        <v>219599</v>
      </c>
      <c r="J293" t="s">
        <v>286</v>
      </c>
      <c r="L293" s="1">
        <v>0.98299999999999998</v>
      </c>
      <c r="M293" s="2" t="s">
        <v>410</v>
      </c>
    </row>
    <row r="294" spans="1:13" x14ac:dyDescent="0.2">
      <c r="A294" t="s">
        <v>510</v>
      </c>
      <c r="C294" t="s">
        <v>31</v>
      </c>
      <c r="D294">
        <v>405</v>
      </c>
      <c r="E294">
        <v>392</v>
      </c>
      <c r="F294" t="s">
        <v>34</v>
      </c>
      <c r="G294" t="s">
        <v>34</v>
      </c>
      <c r="H294">
        <v>219208</v>
      </c>
      <c r="I294">
        <v>219599</v>
      </c>
      <c r="J294" t="s">
        <v>286</v>
      </c>
      <c r="L294" s="3">
        <v>0.98699999999999999</v>
      </c>
      <c r="M294" s="2" t="s">
        <v>410</v>
      </c>
    </row>
    <row r="295" spans="1:13" x14ac:dyDescent="0.2">
      <c r="A295" t="s">
        <v>660</v>
      </c>
      <c r="B295" t="s">
        <v>451</v>
      </c>
      <c r="C295" t="s">
        <v>33</v>
      </c>
      <c r="D295">
        <v>861</v>
      </c>
      <c r="E295">
        <v>861</v>
      </c>
      <c r="F295" t="s">
        <v>35</v>
      </c>
      <c r="G295" t="s">
        <v>34</v>
      </c>
      <c r="H295">
        <v>219659</v>
      </c>
      <c r="I295">
        <v>220519</v>
      </c>
      <c r="J295" t="s">
        <v>286</v>
      </c>
      <c r="L295" s="3">
        <v>0.98499999999999999</v>
      </c>
      <c r="M295" s="2" t="s">
        <v>411</v>
      </c>
    </row>
    <row r="296" spans="1:13" x14ac:dyDescent="0.2">
      <c r="A296" t="s">
        <v>650</v>
      </c>
      <c r="C296" t="s">
        <v>40</v>
      </c>
      <c r="D296">
        <v>660</v>
      </c>
      <c r="E296">
        <v>717</v>
      </c>
      <c r="F296" t="s">
        <v>34</v>
      </c>
      <c r="G296" t="s">
        <v>34</v>
      </c>
      <c r="H296">
        <v>222858</v>
      </c>
      <c r="I296">
        <v>223530</v>
      </c>
      <c r="J296" t="s">
        <v>286</v>
      </c>
      <c r="L296">
        <v>0.97199999999999998</v>
      </c>
      <c r="M296" s="2" t="s">
        <v>412</v>
      </c>
    </row>
    <row r="297" spans="1:13" x14ac:dyDescent="0.2">
      <c r="A297" t="s">
        <v>651</v>
      </c>
      <c r="C297" t="s">
        <v>40</v>
      </c>
      <c r="D297">
        <v>624</v>
      </c>
      <c r="E297">
        <v>679</v>
      </c>
      <c r="F297" t="s">
        <v>34</v>
      </c>
      <c r="G297" t="s">
        <v>34</v>
      </c>
      <c r="H297">
        <v>222858</v>
      </c>
      <c r="I297">
        <v>223492</v>
      </c>
      <c r="J297" t="s">
        <v>286</v>
      </c>
      <c r="L297">
        <v>0.97150000000000003</v>
      </c>
      <c r="M297" s="2" t="s">
        <v>413</v>
      </c>
    </row>
    <row r="298" spans="1:13" x14ac:dyDescent="0.2">
      <c r="A298" t="s">
        <v>624</v>
      </c>
      <c r="C298" t="s">
        <v>111</v>
      </c>
      <c r="D298">
        <v>390</v>
      </c>
      <c r="E298">
        <v>387</v>
      </c>
      <c r="F298" t="s">
        <v>34</v>
      </c>
      <c r="G298" t="s">
        <v>34</v>
      </c>
      <c r="H298">
        <v>226187</v>
      </c>
      <c r="I298">
        <v>226573</v>
      </c>
      <c r="J298" t="s">
        <v>286</v>
      </c>
      <c r="K298" t="s">
        <v>287</v>
      </c>
      <c r="L298">
        <v>0.88600000000000001</v>
      </c>
      <c r="M298" s="2" t="s">
        <v>414</v>
      </c>
    </row>
    <row r="299" spans="1:13" x14ac:dyDescent="0.2">
      <c r="A299" t="s">
        <v>542</v>
      </c>
      <c r="C299" t="s">
        <v>33</v>
      </c>
      <c r="D299">
        <v>2229</v>
      </c>
      <c r="E299">
        <v>110</v>
      </c>
      <c r="F299" t="s">
        <v>34</v>
      </c>
      <c r="G299" t="s">
        <v>34</v>
      </c>
      <c r="H299">
        <v>229153</v>
      </c>
      <c r="I299">
        <v>229261</v>
      </c>
      <c r="J299" t="s">
        <v>286</v>
      </c>
      <c r="L299" s="1">
        <v>0.88200000000000001</v>
      </c>
      <c r="M299" s="2" t="s">
        <v>415</v>
      </c>
    </row>
    <row r="300" spans="1:13" x14ac:dyDescent="0.2">
      <c r="A300" t="s">
        <v>521</v>
      </c>
      <c r="C300" t="s">
        <v>40</v>
      </c>
      <c r="D300">
        <v>666</v>
      </c>
      <c r="E300">
        <v>627</v>
      </c>
      <c r="F300" t="s">
        <v>34</v>
      </c>
      <c r="G300" s="2" t="s">
        <v>34</v>
      </c>
      <c r="H300">
        <v>238712</v>
      </c>
      <c r="I300">
        <v>239334</v>
      </c>
      <c r="J300" s="2" t="s">
        <v>286</v>
      </c>
      <c r="K300" s="2"/>
      <c r="L300" s="3">
        <v>0.90100000000000002</v>
      </c>
      <c r="M300" s="2" t="s">
        <v>416</v>
      </c>
    </row>
    <row r="301" spans="1:13" x14ac:dyDescent="0.2">
      <c r="A301" t="s">
        <v>638</v>
      </c>
      <c r="C301" t="s">
        <v>111</v>
      </c>
      <c r="D301">
        <v>312</v>
      </c>
      <c r="E301">
        <v>123</v>
      </c>
      <c r="F301" t="s">
        <v>34</v>
      </c>
      <c r="G301" t="s">
        <v>34</v>
      </c>
      <c r="H301">
        <v>248906</v>
      </c>
      <c r="I301">
        <v>249028</v>
      </c>
      <c r="J301" t="s">
        <v>286</v>
      </c>
      <c r="L301">
        <v>0.82899999999999996</v>
      </c>
      <c r="M301" s="2" t="s">
        <v>417</v>
      </c>
    </row>
  </sheetData>
  <sortState ref="A2:N301">
    <sortCondition ref="J2:J301"/>
    <sortCondition ref="H2:H301"/>
  </sortState>
  <pageMargins left="0.7" right="0.7" top="0.75" bottom="0.75" header="0.3" footer="0.3"/>
  <pageSetup paperSize="9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1A72-07B2-1445-84CD-9DC7714BEE78}">
  <dimension ref="A1:R57"/>
  <sheetViews>
    <sheetView topLeftCell="A48" workbookViewId="0">
      <selection activeCell="K1" sqref="A1:K57"/>
    </sheetView>
  </sheetViews>
  <sheetFormatPr baseColWidth="10" defaultRowHeight="16" x14ac:dyDescent="0.2"/>
  <cols>
    <col min="1" max="1" width="28" bestFit="1" customWidth="1"/>
    <col min="2" max="2" width="11" customWidth="1"/>
    <col min="3" max="3" width="9.33203125" bestFit="1" customWidth="1"/>
    <col min="4" max="4" width="9" bestFit="1" customWidth="1"/>
    <col min="5" max="5" width="8.6640625" bestFit="1" customWidth="1"/>
    <col min="6" max="6" width="12" bestFit="1" customWidth="1"/>
    <col min="7" max="11" width="12" customWidth="1"/>
    <col min="12" max="12" width="17" bestFit="1" customWidth="1"/>
    <col min="13" max="13" width="12.6640625" bestFit="1" customWidth="1"/>
    <col min="14" max="14" width="7" bestFit="1" customWidth="1"/>
    <col min="15" max="15" width="7.83203125" bestFit="1" customWidth="1"/>
    <col min="16" max="16" width="9.5" bestFit="1" customWidth="1"/>
    <col min="17" max="17" width="10.33203125" bestFit="1" customWidth="1"/>
    <col min="18" max="18" width="15" bestFit="1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186</v>
      </c>
      <c r="B2" t="s">
        <v>40</v>
      </c>
      <c r="C2">
        <v>131</v>
      </c>
      <c r="D2">
        <f>3*C2</f>
        <v>393</v>
      </c>
      <c r="E2">
        <f>SUM(R2:R10)</f>
        <v>1996</v>
      </c>
      <c r="F2" t="s">
        <v>34</v>
      </c>
      <c r="G2" t="s">
        <v>35</v>
      </c>
      <c r="H2">
        <f>MIN(P2:Q10)</f>
        <v>183470</v>
      </c>
      <c r="I2">
        <f>MAX(P2:Q10)</f>
        <v>202882</v>
      </c>
      <c r="J2" t="s">
        <v>283</v>
      </c>
      <c r="K2" s="1">
        <f>AVERAGE(L2:L10)</f>
        <v>0.87588888888888894</v>
      </c>
      <c r="L2" s="1">
        <v>0.83299999999999996</v>
      </c>
      <c r="M2" t="b">
        <v>1</v>
      </c>
      <c r="N2">
        <v>247</v>
      </c>
      <c r="O2">
        <v>393</v>
      </c>
      <c r="P2">
        <v>183616</v>
      </c>
      <c r="Q2">
        <v>183470</v>
      </c>
      <c r="R2">
        <v>150</v>
      </c>
    </row>
    <row r="3" spans="1:18" x14ac:dyDescent="0.2">
      <c r="A3" t="s">
        <v>186</v>
      </c>
      <c r="L3" s="1">
        <v>0.89600000000000002</v>
      </c>
      <c r="M3" t="b">
        <v>1</v>
      </c>
      <c r="N3">
        <v>1</v>
      </c>
      <c r="O3">
        <v>248</v>
      </c>
      <c r="P3">
        <v>183892</v>
      </c>
      <c r="Q3">
        <v>183646</v>
      </c>
      <c r="R3">
        <v>251</v>
      </c>
    </row>
    <row r="4" spans="1:18" x14ac:dyDescent="0.2">
      <c r="A4" t="s">
        <v>186</v>
      </c>
      <c r="L4" s="1">
        <v>0.83199999999999996</v>
      </c>
      <c r="M4" t="b">
        <v>1</v>
      </c>
      <c r="N4">
        <v>247</v>
      </c>
      <c r="O4">
        <v>393</v>
      </c>
      <c r="P4">
        <v>188199</v>
      </c>
      <c r="Q4">
        <v>188053</v>
      </c>
      <c r="R4">
        <v>149</v>
      </c>
    </row>
    <row r="5" spans="1:18" x14ac:dyDescent="0.2">
      <c r="A5" t="s">
        <v>186</v>
      </c>
      <c r="L5" s="1">
        <v>0.90400000000000003</v>
      </c>
      <c r="M5" t="b">
        <v>1</v>
      </c>
      <c r="N5">
        <v>1</v>
      </c>
      <c r="O5">
        <v>248</v>
      </c>
      <c r="P5">
        <v>188475</v>
      </c>
      <c r="Q5">
        <v>188229</v>
      </c>
      <c r="R5">
        <v>251</v>
      </c>
    </row>
    <row r="6" spans="1:18" x14ac:dyDescent="0.2">
      <c r="A6" t="s">
        <v>186</v>
      </c>
      <c r="L6" s="1">
        <v>0.89200000000000002</v>
      </c>
      <c r="M6" t="b">
        <v>1</v>
      </c>
      <c r="N6">
        <v>248</v>
      </c>
      <c r="O6">
        <v>1</v>
      </c>
      <c r="P6">
        <v>189649</v>
      </c>
      <c r="Q6">
        <v>189403</v>
      </c>
      <c r="R6">
        <v>251</v>
      </c>
    </row>
    <row r="7" spans="1:18" x14ac:dyDescent="0.2">
      <c r="A7" t="s">
        <v>186</v>
      </c>
      <c r="L7" s="1">
        <v>0.83199999999999996</v>
      </c>
      <c r="M7" t="b">
        <v>1</v>
      </c>
      <c r="N7">
        <v>393</v>
      </c>
      <c r="O7">
        <v>247</v>
      </c>
      <c r="P7">
        <v>189825</v>
      </c>
      <c r="Q7">
        <v>189679</v>
      </c>
      <c r="R7">
        <v>149</v>
      </c>
    </row>
    <row r="8" spans="1:18" x14ac:dyDescent="0.2">
      <c r="A8" t="s">
        <v>186</v>
      </c>
      <c r="L8" s="1">
        <v>0.9</v>
      </c>
      <c r="M8" t="b">
        <v>1</v>
      </c>
      <c r="N8">
        <v>248</v>
      </c>
      <c r="O8">
        <v>1</v>
      </c>
      <c r="P8">
        <v>194238</v>
      </c>
      <c r="Q8">
        <v>193992</v>
      </c>
      <c r="R8">
        <v>251</v>
      </c>
    </row>
    <row r="9" spans="1:18" x14ac:dyDescent="0.2">
      <c r="A9" t="s">
        <v>186</v>
      </c>
      <c r="L9" s="1">
        <v>0.84</v>
      </c>
      <c r="M9" t="b">
        <v>1</v>
      </c>
      <c r="N9">
        <v>393</v>
      </c>
      <c r="O9">
        <v>247</v>
      </c>
      <c r="P9">
        <v>194414</v>
      </c>
      <c r="Q9">
        <v>194268</v>
      </c>
      <c r="R9">
        <v>150</v>
      </c>
    </row>
    <row r="10" spans="1:18" x14ac:dyDescent="0.2">
      <c r="A10" t="s">
        <v>186</v>
      </c>
      <c r="L10" s="1">
        <v>0.95399999999999996</v>
      </c>
      <c r="M10" t="b">
        <v>1</v>
      </c>
      <c r="N10">
        <v>1</v>
      </c>
      <c r="O10">
        <v>393</v>
      </c>
      <c r="P10">
        <v>202882</v>
      </c>
      <c r="Q10">
        <v>202490</v>
      </c>
      <c r="R10">
        <v>394</v>
      </c>
    </row>
    <row r="11" spans="1:18" x14ac:dyDescent="0.2">
      <c r="L11" s="1"/>
    </row>
    <row r="12" spans="1:18" x14ac:dyDescent="0.2">
      <c r="A12" t="s">
        <v>195</v>
      </c>
      <c r="B12" t="s">
        <v>31</v>
      </c>
      <c r="C12">
        <v>123</v>
      </c>
      <c r="D12">
        <f>3*C12</f>
        <v>369</v>
      </c>
      <c r="E12">
        <v>33</v>
      </c>
      <c r="F12" t="s">
        <v>34</v>
      </c>
      <c r="G12" s="2" t="s">
        <v>34</v>
      </c>
      <c r="H12">
        <f>MIN(P12:Q12)</f>
        <v>94296</v>
      </c>
      <c r="I12">
        <f>MAX(P12:Q12)</f>
        <v>94328</v>
      </c>
      <c r="J12" s="2" t="s">
        <v>283</v>
      </c>
      <c r="K12" s="3">
        <v>1</v>
      </c>
      <c r="L12" s="1">
        <v>1</v>
      </c>
      <c r="M12" t="b">
        <v>1</v>
      </c>
      <c r="N12">
        <v>366</v>
      </c>
      <c r="O12">
        <v>334</v>
      </c>
      <c r="P12">
        <v>94328</v>
      </c>
      <c r="Q12">
        <v>94296</v>
      </c>
      <c r="R12">
        <v>33</v>
      </c>
    </row>
    <row r="13" spans="1:18" x14ac:dyDescent="0.2">
      <c r="K13" s="3"/>
      <c r="L13" s="1"/>
    </row>
    <row r="14" spans="1:18" x14ac:dyDescent="0.2">
      <c r="A14" t="s">
        <v>198</v>
      </c>
      <c r="B14" t="s">
        <v>111</v>
      </c>
      <c r="C14">
        <v>151</v>
      </c>
      <c r="D14">
        <f>3*C14</f>
        <v>453</v>
      </c>
      <c r="E14">
        <v>450</v>
      </c>
      <c r="F14" t="s">
        <v>34</v>
      </c>
      <c r="G14" t="s">
        <v>34</v>
      </c>
      <c r="H14">
        <f>MIN(P14:Q14)</f>
        <v>55283</v>
      </c>
      <c r="I14">
        <f>MAX(P14:Q14)</f>
        <v>55732</v>
      </c>
      <c r="J14" t="s">
        <v>283</v>
      </c>
      <c r="K14" s="3">
        <v>0.96399999999999997</v>
      </c>
      <c r="L14" s="1">
        <v>0.96399999999999997</v>
      </c>
      <c r="M14" t="b">
        <v>1</v>
      </c>
      <c r="N14">
        <v>450</v>
      </c>
      <c r="O14">
        <v>1</v>
      </c>
      <c r="P14">
        <v>55732</v>
      </c>
      <c r="Q14">
        <v>55283</v>
      </c>
      <c r="R14">
        <v>450</v>
      </c>
    </row>
    <row r="15" spans="1:18" x14ac:dyDescent="0.2">
      <c r="K15" s="3"/>
      <c r="L15" s="1"/>
    </row>
    <row r="16" spans="1:18" x14ac:dyDescent="0.2">
      <c r="A16" t="s">
        <v>187</v>
      </c>
      <c r="B16" t="s">
        <v>40</v>
      </c>
      <c r="C16">
        <v>225</v>
      </c>
      <c r="D16">
        <f>3*C16</f>
        <v>675</v>
      </c>
      <c r="E16">
        <v>89</v>
      </c>
      <c r="F16" t="s">
        <v>34</v>
      </c>
      <c r="G16" t="s">
        <v>34</v>
      </c>
      <c r="H16">
        <f>MIN(P16:Q16)</f>
        <v>201344</v>
      </c>
      <c r="I16">
        <f>MAX(P16:Q16)</f>
        <v>201432</v>
      </c>
      <c r="J16" t="s">
        <v>283</v>
      </c>
      <c r="K16" s="3">
        <v>0.96599999999999997</v>
      </c>
      <c r="L16" s="1">
        <v>0.96599999999999997</v>
      </c>
      <c r="M16" t="b">
        <v>1</v>
      </c>
      <c r="N16">
        <v>88</v>
      </c>
      <c r="O16">
        <v>1</v>
      </c>
      <c r="P16">
        <v>201432</v>
      </c>
      <c r="Q16">
        <v>201344</v>
      </c>
      <c r="R16">
        <v>89</v>
      </c>
    </row>
    <row r="17" spans="1:18" x14ac:dyDescent="0.2">
      <c r="K17" s="3"/>
      <c r="L17" s="1"/>
    </row>
    <row r="18" spans="1:18" x14ac:dyDescent="0.2">
      <c r="A18" t="s">
        <v>183</v>
      </c>
      <c r="B18" t="s">
        <v>111</v>
      </c>
      <c r="C18">
        <v>103</v>
      </c>
      <c r="D18">
        <f>3*C18</f>
        <v>309</v>
      </c>
      <c r="E18">
        <v>306</v>
      </c>
      <c r="F18" t="s">
        <v>34</v>
      </c>
      <c r="G18" t="s">
        <v>34</v>
      </c>
      <c r="H18">
        <f>MIN(P18:Q18)</f>
        <v>207269</v>
      </c>
      <c r="I18">
        <f>MAX(P18:Q18)</f>
        <v>207574</v>
      </c>
      <c r="J18" t="s">
        <v>283</v>
      </c>
      <c r="K18" s="3">
        <v>0.97099999999999997</v>
      </c>
      <c r="L18" s="1">
        <v>0.97099999999999997</v>
      </c>
      <c r="M18" t="b">
        <v>1</v>
      </c>
      <c r="N18">
        <v>1</v>
      </c>
      <c r="O18">
        <v>306</v>
      </c>
      <c r="P18">
        <v>207574</v>
      </c>
      <c r="Q18">
        <v>207269</v>
      </c>
      <c r="R18">
        <v>306</v>
      </c>
    </row>
    <row r="19" spans="1:18" x14ac:dyDescent="0.2">
      <c r="L19" s="1"/>
    </row>
    <row r="20" spans="1:18" x14ac:dyDescent="0.2">
      <c r="A20" t="s">
        <v>197</v>
      </c>
      <c r="B20" t="s">
        <v>111</v>
      </c>
      <c r="C20">
        <v>154</v>
      </c>
      <c r="D20">
        <f>3*C20</f>
        <v>462</v>
      </c>
      <c r="E20">
        <f>SUM(R20:R21)</f>
        <v>474</v>
      </c>
      <c r="F20" t="s">
        <v>34</v>
      </c>
      <c r="G20" t="s">
        <v>34</v>
      </c>
      <c r="H20">
        <f>MIN(P20:Q21)</f>
        <v>57263</v>
      </c>
      <c r="I20">
        <f>MAX(P20:Q21)</f>
        <v>57827</v>
      </c>
      <c r="J20" t="s">
        <v>283</v>
      </c>
      <c r="K20" s="1">
        <f>AVERAGE(L20:L21)</f>
        <v>0.97699999999999998</v>
      </c>
      <c r="L20" s="1">
        <v>0.99399999999999999</v>
      </c>
      <c r="M20" t="b">
        <v>1</v>
      </c>
      <c r="N20">
        <v>176</v>
      </c>
      <c r="O20">
        <v>1</v>
      </c>
      <c r="P20">
        <v>57438</v>
      </c>
      <c r="Q20">
        <v>57263</v>
      </c>
      <c r="R20">
        <v>176</v>
      </c>
    </row>
    <row r="21" spans="1:18" x14ac:dyDescent="0.2">
      <c r="A21" t="s">
        <v>197</v>
      </c>
      <c r="L21" s="1">
        <v>0.96</v>
      </c>
      <c r="M21" t="b">
        <v>1</v>
      </c>
      <c r="N21">
        <v>459</v>
      </c>
      <c r="O21">
        <v>163</v>
      </c>
      <c r="P21">
        <v>57827</v>
      </c>
      <c r="Q21">
        <v>57530</v>
      </c>
      <c r="R21">
        <v>298</v>
      </c>
    </row>
    <row r="22" spans="1:18" x14ac:dyDescent="0.2">
      <c r="L22" s="1"/>
    </row>
    <row r="23" spans="1:18" x14ac:dyDescent="0.2">
      <c r="A23" t="s">
        <v>192</v>
      </c>
      <c r="B23" t="s">
        <v>33</v>
      </c>
      <c r="C23">
        <v>339</v>
      </c>
      <c r="D23">
        <f>3*C23</f>
        <v>1017</v>
      </c>
      <c r="E23">
        <v>1017</v>
      </c>
      <c r="F23" t="s">
        <v>35</v>
      </c>
      <c r="G23" t="s">
        <v>34</v>
      </c>
      <c r="H23">
        <f>MIN(P23:Q23)</f>
        <v>199576</v>
      </c>
      <c r="I23">
        <f>MAX(P23:Q23)</f>
        <v>200591</v>
      </c>
      <c r="J23" t="s">
        <v>283</v>
      </c>
      <c r="K23" s="1">
        <v>0.95699999999999996</v>
      </c>
      <c r="L23" s="1">
        <v>0.95699999999999996</v>
      </c>
      <c r="M23" t="b">
        <v>1</v>
      </c>
      <c r="N23">
        <v>1017</v>
      </c>
      <c r="O23">
        <v>1</v>
      </c>
      <c r="P23">
        <v>200591</v>
      </c>
      <c r="Q23">
        <v>199576</v>
      </c>
      <c r="R23">
        <v>1017</v>
      </c>
    </row>
    <row r="24" spans="1:18" x14ac:dyDescent="0.2">
      <c r="K24" s="1"/>
      <c r="L24" s="1"/>
    </row>
    <row r="25" spans="1:18" x14ac:dyDescent="0.2">
      <c r="A25" t="s">
        <v>193</v>
      </c>
      <c r="B25" t="s">
        <v>33</v>
      </c>
      <c r="C25">
        <v>133</v>
      </c>
      <c r="D25">
        <f>3*C25</f>
        <v>399</v>
      </c>
      <c r="E25">
        <v>398</v>
      </c>
      <c r="F25" t="s">
        <v>35</v>
      </c>
      <c r="G25" t="s">
        <v>34</v>
      </c>
      <c r="H25">
        <f>MIN(P25:Q25)</f>
        <v>198595</v>
      </c>
      <c r="I25">
        <f>MAX(P25:Q25)</f>
        <v>198991</v>
      </c>
      <c r="J25" t="s">
        <v>283</v>
      </c>
      <c r="K25" s="1">
        <v>0.96499999999999997</v>
      </c>
      <c r="L25" s="1">
        <v>0.96499999999999997</v>
      </c>
      <c r="M25" t="b">
        <v>1</v>
      </c>
      <c r="N25">
        <v>399</v>
      </c>
      <c r="O25">
        <v>2</v>
      </c>
      <c r="P25">
        <v>198991</v>
      </c>
      <c r="Q25">
        <v>198595</v>
      </c>
      <c r="R25">
        <v>398</v>
      </c>
    </row>
    <row r="26" spans="1:18" x14ac:dyDescent="0.2">
      <c r="K26" s="1"/>
      <c r="L26" s="1"/>
    </row>
    <row r="27" spans="1:18" x14ac:dyDescent="0.2">
      <c r="A27" t="s">
        <v>149</v>
      </c>
      <c r="B27" t="s">
        <v>31</v>
      </c>
      <c r="C27">
        <v>409</v>
      </c>
      <c r="D27">
        <f>3*C27</f>
        <v>1227</v>
      </c>
      <c r="E27">
        <v>950</v>
      </c>
      <c r="F27" t="s">
        <v>34</v>
      </c>
      <c r="G27" t="s">
        <v>34</v>
      </c>
      <c r="H27">
        <f>MIN(P27:Q27)</f>
        <v>178818</v>
      </c>
      <c r="I27">
        <f>MAX(P27:Q27)</f>
        <v>179748</v>
      </c>
      <c r="J27" t="s">
        <v>283</v>
      </c>
      <c r="K27" s="1">
        <v>0.79800000000000004</v>
      </c>
      <c r="L27" s="1">
        <v>0.79800000000000004</v>
      </c>
      <c r="M27" t="b">
        <v>1</v>
      </c>
      <c r="N27">
        <v>1224</v>
      </c>
      <c r="O27">
        <v>280</v>
      </c>
      <c r="P27">
        <v>179748</v>
      </c>
      <c r="Q27">
        <v>178818</v>
      </c>
      <c r="R27">
        <v>950</v>
      </c>
    </row>
    <row r="28" spans="1:18" x14ac:dyDescent="0.2">
      <c r="K28" s="1"/>
      <c r="L28" s="1"/>
    </row>
    <row r="29" spans="1:18" x14ac:dyDescent="0.2">
      <c r="A29" t="s">
        <v>148</v>
      </c>
      <c r="B29" t="s">
        <v>33</v>
      </c>
      <c r="C29">
        <v>133</v>
      </c>
      <c r="D29">
        <f>3*C29</f>
        <v>399</v>
      </c>
      <c r="E29">
        <v>187</v>
      </c>
      <c r="F29" t="s">
        <v>34</v>
      </c>
      <c r="G29" t="s">
        <v>34</v>
      </c>
      <c r="H29">
        <f>MIN(P29:Q29)</f>
        <v>178818</v>
      </c>
      <c r="I29">
        <f>MAX(P29:Q29)</f>
        <v>179003</v>
      </c>
      <c r="J29" t="s">
        <v>283</v>
      </c>
      <c r="K29" s="1">
        <v>0.877</v>
      </c>
      <c r="L29" s="1">
        <v>0.877</v>
      </c>
      <c r="M29" t="b">
        <v>1</v>
      </c>
      <c r="N29">
        <v>395</v>
      </c>
      <c r="O29">
        <v>210</v>
      </c>
      <c r="P29">
        <v>179003</v>
      </c>
      <c r="Q29">
        <v>178818</v>
      </c>
      <c r="R29">
        <v>187</v>
      </c>
    </row>
    <row r="30" spans="1:18" x14ac:dyDescent="0.2">
      <c r="K30" s="1"/>
      <c r="L30" s="1"/>
    </row>
    <row r="31" spans="1:18" x14ac:dyDescent="0.2">
      <c r="A31" t="s">
        <v>147</v>
      </c>
      <c r="B31" t="s">
        <v>31</v>
      </c>
      <c r="C31">
        <v>553</v>
      </c>
      <c r="D31">
        <f>3*C31</f>
        <v>1659</v>
      </c>
      <c r="E31">
        <v>950</v>
      </c>
      <c r="F31" t="s">
        <v>34</v>
      </c>
      <c r="G31" t="s">
        <v>34</v>
      </c>
      <c r="H31">
        <f>MIN(P31:Q31)</f>
        <v>178818</v>
      </c>
      <c r="I31">
        <f>MAX(P31:Q31)</f>
        <v>179748</v>
      </c>
      <c r="J31" t="s">
        <v>283</v>
      </c>
      <c r="K31" s="1">
        <v>0.79800000000000004</v>
      </c>
      <c r="L31" s="1">
        <v>0.79800000000000004</v>
      </c>
      <c r="M31" t="b">
        <v>1</v>
      </c>
      <c r="N31">
        <v>1656</v>
      </c>
      <c r="O31">
        <v>712</v>
      </c>
      <c r="P31">
        <v>179748</v>
      </c>
      <c r="Q31">
        <v>178818</v>
      </c>
      <c r="R31">
        <v>950</v>
      </c>
    </row>
    <row r="32" spans="1:18" x14ac:dyDescent="0.2">
      <c r="K32" s="1"/>
      <c r="L32" s="1"/>
    </row>
    <row r="33" spans="1:18" x14ac:dyDescent="0.2">
      <c r="A33" t="s">
        <v>146</v>
      </c>
      <c r="B33" t="s">
        <v>33</v>
      </c>
      <c r="C33">
        <v>133</v>
      </c>
      <c r="D33">
        <f>3*C33</f>
        <v>399</v>
      </c>
      <c r="E33">
        <v>187</v>
      </c>
      <c r="F33" t="s">
        <v>34</v>
      </c>
      <c r="G33" t="s">
        <v>34</v>
      </c>
      <c r="H33">
        <f>MIN(P33:Q33)</f>
        <v>178818</v>
      </c>
      <c r="I33">
        <f>MAX(P33:Q33)</f>
        <v>179003</v>
      </c>
      <c r="J33" t="s">
        <v>283</v>
      </c>
      <c r="K33" s="1">
        <v>0.877</v>
      </c>
      <c r="L33" s="1">
        <v>0.877</v>
      </c>
      <c r="M33" t="b">
        <v>1</v>
      </c>
      <c r="N33">
        <v>395</v>
      </c>
      <c r="O33">
        <v>210</v>
      </c>
      <c r="P33">
        <v>179003</v>
      </c>
      <c r="Q33">
        <v>178818</v>
      </c>
      <c r="R33">
        <v>187</v>
      </c>
    </row>
    <row r="34" spans="1:18" x14ac:dyDescent="0.2">
      <c r="K34" s="1"/>
      <c r="L34" s="1"/>
    </row>
    <row r="35" spans="1:18" x14ac:dyDescent="0.2">
      <c r="A35" t="s">
        <v>145</v>
      </c>
      <c r="B35" t="s">
        <v>31</v>
      </c>
      <c r="C35">
        <v>409</v>
      </c>
      <c r="D35">
        <f>3*C35</f>
        <v>1227</v>
      </c>
      <c r="E35">
        <v>960</v>
      </c>
      <c r="F35" t="s">
        <v>34</v>
      </c>
      <c r="G35" t="s">
        <v>34</v>
      </c>
      <c r="H35">
        <f>MIN(P35:Q35)</f>
        <v>178818</v>
      </c>
      <c r="I35">
        <f>MAX(P35:Q35)</f>
        <v>179748</v>
      </c>
      <c r="J35" t="s">
        <v>283</v>
      </c>
      <c r="K35" s="1">
        <v>0.79800000000000004</v>
      </c>
      <c r="L35" s="1">
        <v>0.79800000000000004</v>
      </c>
      <c r="M35" t="b">
        <v>1</v>
      </c>
      <c r="N35">
        <v>1224</v>
      </c>
      <c r="O35">
        <v>280</v>
      </c>
      <c r="P35">
        <v>179748</v>
      </c>
      <c r="Q35">
        <v>178818</v>
      </c>
      <c r="R35">
        <v>950</v>
      </c>
    </row>
    <row r="36" spans="1:18" x14ac:dyDescent="0.2">
      <c r="K36" s="1"/>
      <c r="L36" s="1"/>
    </row>
    <row r="37" spans="1:18" x14ac:dyDescent="0.2">
      <c r="A37" t="s">
        <v>144</v>
      </c>
      <c r="B37" t="s">
        <v>33</v>
      </c>
      <c r="C37">
        <v>133</v>
      </c>
      <c r="D37">
        <f>3*C37</f>
        <v>399</v>
      </c>
      <c r="E37">
        <v>187</v>
      </c>
      <c r="F37" t="s">
        <v>34</v>
      </c>
      <c r="G37" t="s">
        <v>34</v>
      </c>
      <c r="H37">
        <f>MIN(P37:Q37)</f>
        <v>178818</v>
      </c>
      <c r="I37">
        <f>MAX(P37:Q37)</f>
        <v>179003</v>
      </c>
      <c r="J37" t="s">
        <v>283</v>
      </c>
      <c r="K37" s="1">
        <v>0.877</v>
      </c>
      <c r="L37" s="1">
        <v>0.877</v>
      </c>
      <c r="M37" t="b">
        <v>1</v>
      </c>
      <c r="N37">
        <v>395</v>
      </c>
      <c r="O37">
        <v>210</v>
      </c>
      <c r="P37">
        <v>179003</v>
      </c>
      <c r="Q37">
        <v>178818</v>
      </c>
      <c r="R37">
        <v>187</v>
      </c>
    </row>
    <row r="38" spans="1:18" x14ac:dyDescent="0.2">
      <c r="K38" s="1"/>
      <c r="L38" s="1"/>
    </row>
    <row r="39" spans="1:18" x14ac:dyDescent="0.2">
      <c r="A39" t="s">
        <v>8</v>
      </c>
      <c r="B39" t="s">
        <v>31</v>
      </c>
      <c r="C39">
        <v>330</v>
      </c>
      <c r="D39">
        <f>3*C39</f>
        <v>990</v>
      </c>
      <c r="E39">
        <v>992</v>
      </c>
      <c r="F39" t="s">
        <v>34</v>
      </c>
      <c r="G39" t="s">
        <v>34</v>
      </c>
      <c r="H39">
        <f>MIN(P39:Q39)</f>
        <v>178776</v>
      </c>
      <c r="I39">
        <f>MAX(P39:Q39)</f>
        <v>179748</v>
      </c>
      <c r="J39" t="s">
        <v>283</v>
      </c>
      <c r="K39" s="1">
        <v>0.80400000000000005</v>
      </c>
      <c r="L39" s="1">
        <v>0.80400000000000005</v>
      </c>
      <c r="M39" t="b">
        <v>1</v>
      </c>
      <c r="N39">
        <v>987</v>
      </c>
      <c r="O39">
        <v>1</v>
      </c>
      <c r="P39">
        <v>179748</v>
      </c>
      <c r="Q39">
        <v>178776</v>
      </c>
      <c r="R39">
        <v>992</v>
      </c>
    </row>
    <row r="40" spans="1:18" x14ac:dyDescent="0.2">
      <c r="L40" s="1"/>
    </row>
    <row r="41" spans="1:18" x14ac:dyDescent="0.2">
      <c r="A41" t="s">
        <v>196</v>
      </c>
      <c r="B41" t="s">
        <v>40</v>
      </c>
      <c r="C41">
        <v>176</v>
      </c>
      <c r="D41">
        <f>3*C41</f>
        <v>528</v>
      </c>
      <c r="E41">
        <f>SUM(R41:R42)</f>
        <v>688</v>
      </c>
      <c r="F41" t="s">
        <v>34</v>
      </c>
      <c r="G41" t="s">
        <v>35</v>
      </c>
      <c r="H41">
        <f>MIN(P41:Q42)</f>
        <v>58091</v>
      </c>
      <c r="I41">
        <f>MAX(P41:Q42)</f>
        <v>75388</v>
      </c>
      <c r="J41" t="s">
        <v>283</v>
      </c>
      <c r="K41" s="1">
        <f>AVERAGE(L41:L42)</f>
        <v>0.93500000000000005</v>
      </c>
      <c r="L41" s="1">
        <v>0.96399999999999997</v>
      </c>
      <c r="M41" t="b">
        <v>1</v>
      </c>
      <c r="N41">
        <v>528</v>
      </c>
      <c r="O41">
        <v>1</v>
      </c>
      <c r="P41">
        <v>58619</v>
      </c>
      <c r="Q41">
        <v>58091</v>
      </c>
      <c r="R41">
        <v>529</v>
      </c>
    </row>
    <row r="42" spans="1:18" x14ac:dyDescent="0.2">
      <c r="A42" t="s">
        <v>196</v>
      </c>
      <c r="L42" s="1">
        <v>0.90600000000000003</v>
      </c>
      <c r="M42" t="b">
        <v>1</v>
      </c>
      <c r="N42">
        <v>461</v>
      </c>
      <c r="O42">
        <v>309</v>
      </c>
      <c r="P42">
        <v>75388</v>
      </c>
      <c r="Q42">
        <v>75231</v>
      </c>
      <c r="R42">
        <v>159</v>
      </c>
    </row>
    <row r="43" spans="1:18" x14ac:dyDescent="0.2">
      <c r="L43" s="1"/>
    </row>
    <row r="44" spans="1:18" x14ac:dyDescent="0.2">
      <c r="A44" t="s">
        <v>184</v>
      </c>
      <c r="B44" t="s">
        <v>111</v>
      </c>
      <c r="C44">
        <v>101</v>
      </c>
      <c r="D44">
        <f>3*C44</f>
        <v>303</v>
      </c>
      <c r="E44">
        <v>300</v>
      </c>
      <c r="F44" t="s">
        <v>34</v>
      </c>
      <c r="G44" t="s">
        <v>34</v>
      </c>
      <c r="H44">
        <f>MIN(P44:Q44)</f>
        <v>204739</v>
      </c>
      <c r="I44">
        <f>MAX(P44:Q44)</f>
        <v>205038</v>
      </c>
      <c r="J44" t="s">
        <v>283</v>
      </c>
      <c r="K44" s="1">
        <v>0.96699999999999997</v>
      </c>
      <c r="L44" s="1">
        <v>0.96699999999999997</v>
      </c>
      <c r="M44" t="b">
        <v>1</v>
      </c>
      <c r="N44">
        <v>1</v>
      </c>
      <c r="O44">
        <v>300</v>
      </c>
      <c r="P44">
        <v>205038</v>
      </c>
      <c r="Q44">
        <v>204739</v>
      </c>
      <c r="R44">
        <v>300</v>
      </c>
    </row>
    <row r="45" spans="1:18" x14ac:dyDescent="0.2">
      <c r="K45" s="1"/>
      <c r="L45" s="1"/>
    </row>
    <row r="46" spans="1:18" x14ac:dyDescent="0.2">
      <c r="A46" t="s">
        <v>185</v>
      </c>
      <c r="B46" t="s">
        <v>111</v>
      </c>
      <c r="C46">
        <v>101</v>
      </c>
      <c r="D46">
        <f>3*C46</f>
        <v>303</v>
      </c>
      <c r="E46">
        <v>300</v>
      </c>
      <c r="F46" t="s">
        <v>34</v>
      </c>
      <c r="G46" t="s">
        <v>34</v>
      </c>
      <c r="H46">
        <f>MIN(P46:Q46)</f>
        <v>204738</v>
      </c>
      <c r="I46">
        <f>MAX(P46:Q46)</f>
        <v>205037</v>
      </c>
      <c r="J46" t="s">
        <v>283</v>
      </c>
      <c r="K46" s="1">
        <v>0.96699999999999997</v>
      </c>
      <c r="L46" s="1">
        <v>0.96699999999999997</v>
      </c>
      <c r="M46" t="b">
        <v>1</v>
      </c>
      <c r="N46">
        <v>1</v>
      </c>
      <c r="O46">
        <v>300</v>
      </c>
      <c r="P46">
        <v>205037</v>
      </c>
      <c r="Q46">
        <v>204738</v>
      </c>
      <c r="R46">
        <v>300</v>
      </c>
    </row>
    <row r="47" spans="1:18" x14ac:dyDescent="0.2">
      <c r="K47" s="1"/>
      <c r="L47" s="1"/>
    </row>
    <row r="48" spans="1:18" x14ac:dyDescent="0.2">
      <c r="A48" t="s">
        <v>188</v>
      </c>
      <c r="B48" t="s">
        <v>111</v>
      </c>
      <c r="C48">
        <v>114</v>
      </c>
      <c r="D48">
        <f>3*C48</f>
        <v>342</v>
      </c>
      <c r="E48">
        <v>320</v>
      </c>
      <c r="F48" t="s">
        <v>34</v>
      </c>
      <c r="G48" t="s">
        <v>34</v>
      </c>
      <c r="H48">
        <f>MIN(P48:Q48)</f>
        <v>200991</v>
      </c>
      <c r="I48">
        <f>MAX(P48:Q48)</f>
        <v>201310</v>
      </c>
      <c r="J48" t="s">
        <v>283</v>
      </c>
      <c r="K48" s="1">
        <v>0.94699999999999995</v>
      </c>
      <c r="L48" s="1">
        <v>0.94699999999999995</v>
      </c>
      <c r="M48" t="b">
        <v>1</v>
      </c>
      <c r="N48">
        <v>319</v>
      </c>
      <c r="O48">
        <v>1</v>
      </c>
      <c r="P48">
        <v>201310</v>
      </c>
      <c r="Q48">
        <v>200991</v>
      </c>
      <c r="R48">
        <v>320</v>
      </c>
    </row>
    <row r="49" spans="1:18" x14ac:dyDescent="0.2">
      <c r="K49" s="1"/>
      <c r="L49" s="1"/>
    </row>
    <row r="50" spans="1:18" x14ac:dyDescent="0.2">
      <c r="A50" t="s">
        <v>191</v>
      </c>
      <c r="B50" t="s">
        <v>111</v>
      </c>
      <c r="C50">
        <v>127</v>
      </c>
      <c r="D50">
        <f>3*C50</f>
        <v>381</v>
      </c>
      <c r="E50">
        <v>359</v>
      </c>
      <c r="F50" t="s">
        <v>34</v>
      </c>
      <c r="G50" t="s">
        <v>34</v>
      </c>
      <c r="H50">
        <f>MIN(P50:Q50)</f>
        <v>200668</v>
      </c>
      <c r="I50">
        <f>MAX(P50:Q50)</f>
        <v>201011</v>
      </c>
      <c r="J50" t="s">
        <v>283</v>
      </c>
      <c r="K50" s="1">
        <v>0.89400000000000002</v>
      </c>
      <c r="L50" s="1">
        <v>0.89400000000000002</v>
      </c>
      <c r="M50" t="b">
        <v>1</v>
      </c>
      <c r="N50">
        <v>378</v>
      </c>
      <c r="O50">
        <v>20</v>
      </c>
      <c r="P50">
        <v>201011</v>
      </c>
      <c r="Q50">
        <v>200668</v>
      </c>
      <c r="R50">
        <v>359</v>
      </c>
    </row>
    <row r="51" spans="1:18" x14ac:dyDescent="0.2">
      <c r="K51" s="1"/>
      <c r="L51" s="1"/>
    </row>
    <row r="52" spans="1:18" x14ac:dyDescent="0.2">
      <c r="A52" t="s">
        <v>190</v>
      </c>
      <c r="B52" t="s">
        <v>31</v>
      </c>
      <c r="C52">
        <v>103</v>
      </c>
      <c r="D52">
        <f>3*C52</f>
        <v>309</v>
      </c>
      <c r="E52">
        <v>256</v>
      </c>
      <c r="F52" t="s">
        <v>34</v>
      </c>
      <c r="G52" t="s">
        <v>34</v>
      </c>
      <c r="H52">
        <f>MIN(P52:Q52)</f>
        <v>200757</v>
      </c>
      <c r="I52">
        <f>MAX(P52:Q52)</f>
        <v>201012</v>
      </c>
      <c r="J52" t="s">
        <v>283</v>
      </c>
      <c r="K52" s="1">
        <v>0.93</v>
      </c>
      <c r="L52" s="1">
        <v>0.93</v>
      </c>
      <c r="M52" t="b">
        <v>1</v>
      </c>
      <c r="N52">
        <v>306</v>
      </c>
      <c r="O52">
        <v>51</v>
      </c>
      <c r="P52">
        <v>201012</v>
      </c>
      <c r="Q52">
        <v>200757</v>
      </c>
      <c r="R52">
        <v>256</v>
      </c>
    </row>
    <row r="53" spans="1:18" x14ac:dyDescent="0.2">
      <c r="L53" s="1"/>
    </row>
    <row r="54" spans="1:18" x14ac:dyDescent="0.2">
      <c r="A54" t="s">
        <v>189</v>
      </c>
      <c r="B54" t="s">
        <v>111</v>
      </c>
      <c r="C54">
        <v>113</v>
      </c>
      <c r="D54">
        <f>3*C54</f>
        <v>339</v>
      </c>
      <c r="E54">
        <f>SUM(R54:R55)</f>
        <v>285</v>
      </c>
      <c r="F54" t="s">
        <v>34</v>
      </c>
      <c r="G54" t="s">
        <v>34</v>
      </c>
      <c r="H54">
        <f>MIN(P54:Q55)</f>
        <v>200668</v>
      </c>
      <c r="I54">
        <f>MAX(P54:Q55)</f>
        <v>201011</v>
      </c>
      <c r="J54" t="s">
        <v>283</v>
      </c>
      <c r="K54" s="1">
        <f>AVERAGE(L54:L55)</f>
        <v>0.95849999999999991</v>
      </c>
      <c r="L54" s="1">
        <v>0.94499999999999995</v>
      </c>
      <c r="M54" t="b">
        <v>1</v>
      </c>
      <c r="N54">
        <v>128</v>
      </c>
      <c r="O54">
        <v>20</v>
      </c>
      <c r="P54">
        <v>200776</v>
      </c>
      <c r="Q54">
        <v>200668</v>
      </c>
      <c r="R54">
        <v>109</v>
      </c>
    </row>
    <row r="55" spans="1:18" x14ac:dyDescent="0.2">
      <c r="A55" t="s">
        <v>189</v>
      </c>
      <c r="L55" s="1">
        <v>0.97199999999999998</v>
      </c>
      <c r="M55" t="b">
        <v>1</v>
      </c>
      <c r="N55">
        <v>336</v>
      </c>
      <c r="O55">
        <v>161</v>
      </c>
      <c r="P55">
        <v>201011</v>
      </c>
      <c r="Q55">
        <v>200836</v>
      </c>
      <c r="R55">
        <v>176</v>
      </c>
    </row>
    <row r="56" spans="1:18" x14ac:dyDescent="0.2">
      <c r="L56" s="1"/>
    </row>
    <row r="57" spans="1:18" x14ac:dyDescent="0.2">
      <c r="A57" t="s">
        <v>194</v>
      </c>
      <c r="B57" t="s">
        <v>40</v>
      </c>
      <c r="C57">
        <v>210</v>
      </c>
      <c r="D57">
        <f>3*C57</f>
        <v>630</v>
      </c>
      <c r="E57">
        <v>633</v>
      </c>
      <c r="F57" t="s">
        <v>34</v>
      </c>
      <c r="G57" t="s">
        <v>34</v>
      </c>
      <c r="H57">
        <f>MIN(P57:Q57)</f>
        <v>150476</v>
      </c>
      <c r="I57">
        <f>MAX(P57:Q57)</f>
        <v>151099</v>
      </c>
      <c r="J57" t="s">
        <v>283</v>
      </c>
      <c r="K57" s="3">
        <v>0.80900000000000005</v>
      </c>
      <c r="L57" s="1">
        <v>0.80900000000000005</v>
      </c>
      <c r="M57" t="b">
        <v>1</v>
      </c>
      <c r="N57">
        <v>624</v>
      </c>
      <c r="O57">
        <v>1</v>
      </c>
      <c r="P57">
        <v>151099</v>
      </c>
      <c r="Q57">
        <v>150476</v>
      </c>
      <c r="R57">
        <v>633</v>
      </c>
    </row>
  </sheetData>
  <sortState ref="A2:R57">
    <sortCondition ref="A10"/>
  </sortState>
  <pageMargins left="0.75" right="0.75" top="1" bottom="1" header="0.5" footer="0.5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9F3D2-18BA-7747-8B09-5493D861790B}">
  <dimension ref="A1:R40"/>
  <sheetViews>
    <sheetView topLeftCell="A30" workbookViewId="0">
      <selection activeCell="K1" sqref="A1:K40"/>
    </sheetView>
  </sheetViews>
  <sheetFormatPr baseColWidth="10" defaultRowHeight="16" x14ac:dyDescent="0.2"/>
  <cols>
    <col min="1" max="1" width="27" bestFit="1" customWidth="1"/>
    <col min="7" max="7" width="14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11</v>
      </c>
      <c r="B2" t="s">
        <v>33</v>
      </c>
      <c r="C2">
        <v>350</v>
      </c>
      <c r="D2">
        <f>3*C2</f>
        <v>1050</v>
      </c>
      <c r="E2">
        <f>SUM(R2:R8)</f>
        <v>952</v>
      </c>
      <c r="F2" t="s">
        <v>112</v>
      </c>
      <c r="G2" t="s">
        <v>34</v>
      </c>
      <c r="H2">
        <f>MIN(P2:Q8)</f>
        <v>33168</v>
      </c>
      <c r="I2">
        <f>MAX(P2:Q8)</f>
        <v>41398</v>
      </c>
      <c r="J2" t="s">
        <v>284</v>
      </c>
      <c r="K2" s="1">
        <f>AVERAGE(L2:L8)</f>
        <v>0.92971428571428583</v>
      </c>
      <c r="L2" s="1">
        <v>0.94699999999999995</v>
      </c>
      <c r="M2" t="b">
        <v>1</v>
      </c>
      <c r="N2">
        <v>75</v>
      </c>
      <c r="O2">
        <v>1</v>
      </c>
      <c r="P2">
        <v>33242</v>
      </c>
      <c r="Q2">
        <v>33168</v>
      </c>
      <c r="R2">
        <v>75</v>
      </c>
    </row>
    <row r="3" spans="1:18" x14ac:dyDescent="0.2">
      <c r="A3" t="s">
        <v>11</v>
      </c>
      <c r="L3" s="1">
        <v>0.872</v>
      </c>
      <c r="M3" t="b">
        <v>1</v>
      </c>
      <c r="N3">
        <v>253</v>
      </c>
      <c r="O3">
        <v>74</v>
      </c>
      <c r="P3">
        <v>33575</v>
      </c>
      <c r="Q3">
        <v>33401</v>
      </c>
      <c r="R3">
        <v>180</v>
      </c>
    </row>
    <row r="4" spans="1:18" x14ac:dyDescent="0.2">
      <c r="A4" t="s">
        <v>11</v>
      </c>
      <c r="L4" s="1">
        <v>0.94</v>
      </c>
      <c r="M4" t="b">
        <v>1</v>
      </c>
      <c r="N4">
        <v>351</v>
      </c>
      <c r="O4">
        <v>252</v>
      </c>
      <c r="P4">
        <v>34061</v>
      </c>
      <c r="Q4">
        <v>33962</v>
      </c>
      <c r="R4">
        <v>100</v>
      </c>
    </row>
    <row r="5" spans="1:18" x14ac:dyDescent="0.2">
      <c r="A5" t="s">
        <v>11</v>
      </c>
      <c r="L5" s="1">
        <v>0.93500000000000005</v>
      </c>
      <c r="M5" t="b">
        <v>1</v>
      </c>
      <c r="N5">
        <v>468</v>
      </c>
      <c r="O5">
        <v>345</v>
      </c>
      <c r="P5">
        <v>40598</v>
      </c>
      <c r="Q5">
        <v>40477</v>
      </c>
      <c r="R5">
        <v>124</v>
      </c>
    </row>
    <row r="6" spans="1:18" x14ac:dyDescent="0.2">
      <c r="A6" t="s">
        <v>11</v>
      </c>
      <c r="L6" s="1">
        <v>0.97699999999999998</v>
      </c>
      <c r="M6" t="b">
        <v>1</v>
      </c>
      <c r="N6">
        <v>596</v>
      </c>
      <c r="O6">
        <v>510</v>
      </c>
      <c r="P6">
        <v>40676</v>
      </c>
      <c r="Q6">
        <v>40590</v>
      </c>
      <c r="R6">
        <v>87</v>
      </c>
    </row>
    <row r="7" spans="1:18" x14ac:dyDescent="0.2">
      <c r="A7" t="s">
        <v>11</v>
      </c>
      <c r="L7" s="1">
        <v>0.93200000000000005</v>
      </c>
      <c r="M7" t="b">
        <v>1</v>
      </c>
      <c r="N7">
        <v>863</v>
      </c>
      <c r="O7">
        <v>584</v>
      </c>
      <c r="P7">
        <v>41294</v>
      </c>
      <c r="Q7">
        <v>41014</v>
      </c>
      <c r="R7">
        <v>281</v>
      </c>
    </row>
    <row r="8" spans="1:18" x14ac:dyDescent="0.2">
      <c r="A8" t="s">
        <v>11</v>
      </c>
      <c r="L8" s="1">
        <v>0.90500000000000003</v>
      </c>
      <c r="M8" t="b">
        <v>1</v>
      </c>
      <c r="N8">
        <v>1001</v>
      </c>
      <c r="O8">
        <v>897</v>
      </c>
      <c r="P8">
        <v>41398</v>
      </c>
      <c r="Q8">
        <v>41294</v>
      </c>
      <c r="R8">
        <v>105</v>
      </c>
    </row>
    <row r="9" spans="1:18" x14ac:dyDescent="0.2">
      <c r="L9" s="1"/>
    </row>
    <row r="10" spans="1:18" x14ac:dyDescent="0.2">
      <c r="A10" t="s">
        <v>13</v>
      </c>
      <c r="B10" t="s">
        <v>33</v>
      </c>
      <c r="C10">
        <v>126</v>
      </c>
      <c r="D10">
        <f>3*C10</f>
        <v>378</v>
      </c>
      <c r="E10">
        <f>SUM(R10:R11)</f>
        <v>324</v>
      </c>
      <c r="F10" s="2" t="s">
        <v>112</v>
      </c>
      <c r="G10" t="s">
        <v>34</v>
      </c>
      <c r="H10">
        <f>MIN(P10:Q11)</f>
        <v>41076</v>
      </c>
      <c r="I10">
        <f>MAX(P10:Q11)</f>
        <v>41398</v>
      </c>
      <c r="J10" t="s">
        <v>284</v>
      </c>
      <c r="K10" s="1">
        <f>AVERAGE(L10:L11)</f>
        <v>0.92500000000000004</v>
      </c>
      <c r="L10" s="1">
        <v>0.94499999999999995</v>
      </c>
      <c r="M10" t="b">
        <v>1</v>
      </c>
      <c r="N10">
        <v>160</v>
      </c>
      <c r="O10">
        <v>378</v>
      </c>
      <c r="P10">
        <v>41294</v>
      </c>
      <c r="Q10">
        <v>41076</v>
      </c>
      <c r="R10">
        <v>219</v>
      </c>
    </row>
    <row r="11" spans="1:18" x14ac:dyDescent="0.2">
      <c r="A11" t="s">
        <v>13</v>
      </c>
      <c r="L11" s="1">
        <v>0.90500000000000003</v>
      </c>
      <c r="M11" t="b">
        <v>1</v>
      </c>
      <c r="N11">
        <v>22</v>
      </c>
      <c r="O11">
        <v>126</v>
      </c>
      <c r="P11">
        <v>41398</v>
      </c>
      <c r="Q11">
        <v>41294</v>
      </c>
      <c r="R11">
        <v>105</v>
      </c>
    </row>
    <row r="12" spans="1:18" x14ac:dyDescent="0.2">
      <c r="L12" s="1"/>
    </row>
    <row r="13" spans="1:18" x14ac:dyDescent="0.2">
      <c r="A13" t="s">
        <v>12</v>
      </c>
      <c r="B13" t="s">
        <v>33</v>
      </c>
      <c r="C13">
        <v>125</v>
      </c>
      <c r="D13">
        <f>3*C13</f>
        <v>375</v>
      </c>
      <c r="E13">
        <f>SUM(R13:R16)</f>
        <v>547</v>
      </c>
      <c r="F13" t="s">
        <v>35</v>
      </c>
      <c r="G13" t="s">
        <v>35</v>
      </c>
      <c r="H13">
        <f>MIN(P13:Q16)</f>
        <v>18559</v>
      </c>
      <c r="I13">
        <f>MAX(P13:Q16)</f>
        <v>34080</v>
      </c>
      <c r="J13" t="s">
        <v>284</v>
      </c>
      <c r="K13" s="1">
        <f>AVERAGE(L13:L16)</f>
        <v>0.89749999999999996</v>
      </c>
      <c r="L13" s="1">
        <v>0.94699999999999995</v>
      </c>
      <c r="M13" t="b">
        <v>1</v>
      </c>
      <c r="N13">
        <v>75</v>
      </c>
      <c r="O13">
        <v>1</v>
      </c>
      <c r="P13">
        <v>33242</v>
      </c>
      <c r="Q13">
        <v>33168</v>
      </c>
      <c r="R13">
        <v>75</v>
      </c>
    </row>
    <row r="14" spans="1:18" x14ac:dyDescent="0.2">
      <c r="A14" t="s">
        <v>12</v>
      </c>
      <c r="L14" s="1">
        <v>0.872</v>
      </c>
      <c r="M14" t="b">
        <v>1</v>
      </c>
      <c r="N14">
        <v>253</v>
      </c>
      <c r="O14">
        <v>74</v>
      </c>
      <c r="P14">
        <v>33575</v>
      </c>
      <c r="Q14">
        <v>33401</v>
      </c>
      <c r="R14">
        <v>180</v>
      </c>
    </row>
    <row r="15" spans="1:18" x14ac:dyDescent="0.2">
      <c r="A15" t="s">
        <v>12</v>
      </c>
      <c r="L15" s="1">
        <v>0.93300000000000005</v>
      </c>
      <c r="M15" t="b">
        <v>1</v>
      </c>
      <c r="N15">
        <v>370</v>
      </c>
      <c r="O15">
        <v>252</v>
      </c>
      <c r="P15">
        <v>34080</v>
      </c>
      <c r="Q15">
        <v>33962</v>
      </c>
      <c r="R15">
        <v>119</v>
      </c>
    </row>
    <row r="16" spans="1:18" x14ac:dyDescent="0.2">
      <c r="A16" t="s">
        <v>8</v>
      </c>
      <c r="L16" s="1">
        <v>0.83799999999999997</v>
      </c>
      <c r="M16" t="b">
        <v>1</v>
      </c>
      <c r="N16">
        <v>171</v>
      </c>
      <c r="O16">
        <v>3</v>
      </c>
      <c r="P16">
        <v>18731</v>
      </c>
      <c r="Q16">
        <v>18559</v>
      </c>
      <c r="R16">
        <v>173</v>
      </c>
    </row>
    <row r="17" spans="1:18" x14ac:dyDescent="0.2">
      <c r="L17" s="1"/>
    </row>
    <row r="18" spans="1:18" x14ac:dyDescent="0.2">
      <c r="A18" t="s">
        <v>29</v>
      </c>
      <c r="B18" t="s">
        <v>40</v>
      </c>
      <c r="C18">
        <v>665</v>
      </c>
      <c r="D18">
        <f>3*C18</f>
        <v>1995</v>
      </c>
      <c r="E18">
        <v>520</v>
      </c>
      <c r="F18" t="s">
        <v>34</v>
      </c>
      <c r="G18" t="s">
        <v>34</v>
      </c>
      <c r="H18">
        <f>MIN(P18:Q18)</f>
        <v>97016</v>
      </c>
      <c r="I18">
        <f>MAX(P18:Q18)</f>
        <v>97534</v>
      </c>
      <c r="J18" t="s">
        <v>284</v>
      </c>
      <c r="K18" s="3">
        <v>0.89</v>
      </c>
      <c r="L18" s="1">
        <v>0.89</v>
      </c>
      <c r="M18" t="b">
        <v>1</v>
      </c>
      <c r="N18">
        <v>1403</v>
      </c>
      <c r="O18">
        <v>1918</v>
      </c>
      <c r="P18">
        <v>97534</v>
      </c>
      <c r="Q18">
        <v>97016</v>
      </c>
      <c r="R18">
        <v>520</v>
      </c>
    </row>
    <row r="19" spans="1:18" x14ac:dyDescent="0.2">
      <c r="K19" s="3"/>
      <c r="L19" s="1"/>
    </row>
    <row r="20" spans="1:18" x14ac:dyDescent="0.2">
      <c r="A20" t="s">
        <v>30</v>
      </c>
      <c r="B20" t="s">
        <v>33</v>
      </c>
      <c r="C20">
        <v>125</v>
      </c>
      <c r="D20">
        <f>3*C20</f>
        <v>375</v>
      </c>
      <c r="E20">
        <v>304</v>
      </c>
      <c r="F20" t="s">
        <v>34</v>
      </c>
      <c r="G20" t="s">
        <v>34</v>
      </c>
      <c r="H20">
        <f>MIN(P20:Q20)</f>
        <v>97016</v>
      </c>
      <c r="I20">
        <f>MAX(P20:Q20)</f>
        <v>97319</v>
      </c>
      <c r="J20" t="s">
        <v>284</v>
      </c>
      <c r="K20" s="3">
        <v>0.878</v>
      </c>
      <c r="L20" s="1">
        <v>0.878</v>
      </c>
      <c r="M20" t="b">
        <v>1</v>
      </c>
      <c r="N20">
        <v>373</v>
      </c>
      <c r="O20">
        <v>71</v>
      </c>
      <c r="P20">
        <v>97319</v>
      </c>
      <c r="Q20">
        <v>97016</v>
      </c>
      <c r="R20">
        <v>304</v>
      </c>
    </row>
    <row r="21" spans="1:18" x14ac:dyDescent="0.2">
      <c r="L21" s="1"/>
    </row>
    <row r="22" spans="1:18" x14ac:dyDescent="0.2">
      <c r="A22" t="s">
        <v>14</v>
      </c>
      <c r="B22" t="s">
        <v>40</v>
      </c>
      <c r="C22">
        <v>112</v>
      </c>
      <c r="D22">
        <f>3*C22</f>
        <v>336</v>
      </c>
      <c r="E22">
        <f>SUM(R22:R23)</f>
        <v>150</v>
      </c>
      <c r="F22" t="s">
        <v>34</v>
      </c>
      <c r="G22" t="s">
        <v>34</v>
      </c>
      <c r="H22">
        <f>MIN(P22:Q22)</f>
        <v>49466</v>
      </c>
      <c r="I22">
        <f>MAX(P22:Q22)</f>
        <v>49558</v>
      </c>
      <c r="J22" t="s">
        <v>284</v>
      </c>
      <c r="K22" s="1">
        <f>AVERAGE(L22:L23)</f>
        <v>0.9395</v>
      </c>
      <c r="L22" s="1">
        <v>0.91400000000000003</v>
      </c>
      <c r="M22" t="b">
        <v>1</v>
      </c>
      <c r="N22">
        <v>160</v>
      </c>
      <c r="O22">
        <v>252</v>
      </c>
      <c r="P22">
        <v>49558</v>
      </c>
      <c r="Q22">
        <v>49466</v>
      </c>
      <c r="R22">
        <v>93</v>
      </c>
    </row>
    <row r="23" spans="1:18" x14ac:dyDescent="0.2">
      <c r="A23" t="s">
        <v>14</v>
      </c>
      <c r="L23" s="1">
        <v>0.96499999999999997</v>
      </c>
      <c r="M23" t="b">
        <v>1</v>
      </c>
      <c r="N23">
        <v>106</v>
      </c>
      <c r="O23">
        <v>162</v>
      </c>
      <c r="P23">
        <v>49811</v>
      </c>
      <c r="Q23">
        <v>49755</v>
      </c>
      <c r="R23">
        <v>57</v>
      </c>
    </row>
    <row r="24" spans="1:18" x14ac:dyDescent="0.2">
      <c r="L24" s="1"/>
    </row>
    <row r="25" spans="1:18" x14ac:dyDescent="0.2">
      <c r="A25" t="s">
        <v>15</v>
      </c>
      <c r="B25" t="s">
        <v>40</v>
      </c>
      <c r="C25">
        <v>112</v>
      </c>
      <c r="D25">
        <f>3*C25</f>
        <v>336</v>
      </c>
      <c r="E25">
        <f>SUM(R25:R26)</f>
        <v>150</v>
      </c>
      <c r="F25" t="s">
        <v>34</v>
      </c>
      <c r="G25" t="s">
        <v>34</v>
      </c>
      <c r="H25">
        <f>MIN(P25:Q26)</f>
        <v>49466</v>
      </c>
      <c r="I25">
        <f>MAX(P25:Q26)</f>
        <v>49811</v>
      </c>
      <c r="J25" t="s">
        <v>284</v>
      </c>
      <c r="K25" s="1">
        <f>AVERAGE(L25:L26)</f>
        <v>0.9395</v>
      </c>
      <c r="L25" s="1">
        <v>0.91400000000000003</v>
      </c>
      <c r="M25" t="b">
        <v>1</v>
      </c>
      <c r="N25">
        <v>160</v>
      </c>
      <c r="O25">
        <v>252</v>
      </c>
      <c r="P25">
        <v>49558</v>
      </c>
      <c r="Q25">
        <v>49466</v>
      </c>
      <c r="R25">
        <v>93</v>
      </c>
    </row>
    <row r="26" spans="1:18" x14ac:dyDescent="0.2">
      <c r="A26" t="s">
        <v>15</v>
      </c>
      <c r="L26" s="1">
        <v>0.96499999999999997</v>
      </c>
      <c r="M26" t="b">
        <v>1</v>
      </c>
      <c r="N26">
        <v>106</v>
      </c>
      <c r="O26">
        <v>162</v>
      </c>
      <c r="P26">
        <v>49811</v>
      </c>
      <c r="Q26">
        <v>49755</v>
      </c>
      <c r="R26">
        <v>57</v>
      </c>
    </row>
    <row r="27" spans="1:18" x14ac:dyDescent="0.2">
      <c r="L27" s="1"/>
    </row>
    <row r="28" spans="1:18" x14ac:dyDescent="0.2">
      <c r="A28" t="s">
        <v>9</v>
      </c>
      <c r="B28" t="s">
        <v>33</v>
      </c>
      <c r="C28">
        <v>1371</v>
      </c>
      <c r="D28">
        <f>3*C28</f>
        <v>4113</v>
      </c>
      <c r="E28">
        <f>SUM(R28:R30)</f>
        <v>1935</v>
      </c>
      <c r="F28" t="s">
        <v>34</v>
      </c>
      <c r="G28" t="s">
        <v>34</v>
      </c>
      <c r="H28">
        <f>MIN(P28:Q30)</f>
        <v>26929</v>
      </c>
      <c r="I28">
        <f>MAX(P28:Q30)</f>
        <v>29127</v>
      </c>
      <c r="J28" t="s">
        <v>284</v>
      </c>
      <c r="K28" s="1">
        <f>AVERAGE(L28:L30)</f>
        <v>0.91066666666666674</v>
      </c>
      <c r="L28" s="1">
        <v>0.91</v>
      </c>
      <c r="M28" t="b">
        <v>1</v>
      </c>
      <c r="N28">
        <v>3705</v>
      </c>
      <c r="O28">
        <v>4113</v>
      </c>
      <c r="P28">
        <v>27331</v>
      </c>
      <c r="Q28">
        <v>26929</v>
      </c>
      <c r="R28">
        <v>409</v>
      </c>
    </row>
    <row r="29" spans="1:18" x14ac:dyDescent="0.2">
      <c r="A29" t="s">
        <v>9</v>
      </c>
      <c r="L29" s="1">
        <v>0.91900000000000004</v>
      </c>
      <c r="M29" t="b">
        <v>1</v>
      </c>
      <c r="N29">
        <v>3189</v>
      </c>
      <c r="O29">
        <v>3707</v>
      </c>
      <c r="P29">
        <v>28124</v>
      </c>
      <c r="Q29">
        <v>27609</v>
      </c>
      <c r="R29">
        <v>519</v>
      </c>
    </row>
    <row r="30" spans="1:18" x14ac:dyDescent="0.2">
      <c r="A30" t="s">
        <v>9</v>
      </c>
      <c r="L30" s="1">
        <v>0.90300000000000002</v>
      </c>
      <c r="M30" t="b">
        <v>1</v>
      </c>
      <c r="N30">
        <v>2146</v>
      </c>
      <c r="O30">
        <v>3151</v>
      </c>
      <c r="P30">
        <v>29127</v>
      </c>
      <c r="Q30">
        <v>28125</v>
      </c>
      <c r="R30">
        <v>1007</v>
      </c>
    </row>
    <row r="31" spans="1:18" x14ac:dyDescent="0.2">
      <c r="L31" s="1"/>
    </row>
    <row r="32" spans="1:18" x14ac:dyDescent="0.2">
      <c r="A32" t="s">
        <v>10</v>
      </c>
      <c r="B32" t="s">
        <v>33</v>
      </c>
      <c r="C32">
        <v>1337</v>
      </c>
      <c r="D32">
        <f>3*C32</f>
        <v>4011</v>
      </c>
      <c r="E32">
        <f>SUM(R32:R34)</f>
        <v>1935</v>
      </c>
      <c r="F32" t="s">
        <v>34</v>
      </c>
      <c r="G32" t="s">
        <v>34</v>
      </c>
      <c r="H32">
        <f>MIN(P32:Q34)</f>
        <v>26929</v>
      </c>
      <c r="I32">
        <f>MAX(P32:Q34)</f>
        <v>29127</v>
      </c>
      <c r="J32" t="s">
        <v>284</v>
      </c>
      <c r="K32" s="1">
        <f>AVERAGE(L32:L34)</f>
        <v>0.91066666666666674</v>
      </c>
      <c r="L32" s="1">
        <v>0.91</v>
      </c>
      <c r="M32" t="b">
        <v>1</v>
      </c>
      <c r="N32">
        <v>3603</v>
      </c>
      <c r="O32">
        <v>4011</v>
      </c>
      <c r="P32">
        <v>27331</v>
      </c>
      <c r="Q32">
        <v>26929</v>
      </c>
      <c r="R32">
        <v>409</v>
      </c>
    </row>
    <row r="33" spans="1:18" x14ac:dyDescent="0.2">
      <c r="A33" t="s">
        <v>10</v>
      </c>
      <c r="L33" s="1">
        <v>0.91900000000000004</v>
      </c>
      <c r="M33" t="b">
        <v>1</v>
      </c>
      <c r="N33">
        <v>3087</v>
      </c>
      <c r="O33">
        <v>3605</v>
      </c>
      <c r="P33">
        <v>28124</v>
      </c>
      <c r="Q33">
        <v>27609</v>
      </c>
      <c r="R33">
        <v>519</v>
      </c>
    </row>
    <row r="34" spans="1:18" x14ac:dyDescent="0.2">
      <c r="A34" t="s">
        <v>10</v>
      </c>
      <c r="L34" s="1">
        <v>0.90300000000000002</v>
      </c>
      <c r="M34" t="b">
        <v>1</v>
      </c>
      <c r="N34">
        <v>2044</v>
      </c>
      <c r="O34">
        <v>3049</v>
      </c>
      <c r="P34">
        <v>29127</v>
      </c>
      <c r="Q34">
        <v>28125</v>
      </c>
      <c r="R34">
        <v>1007</v>
      </c>
    </row>
    <row r="35" spans="1:18" x14ac:dyDescent="0.2">
      <c r="L35" s="1"/>
    </row>
    <row r="36" spans="1:18" x14ac:dyDescent="0.2">
      <c r="A36" t="s">
        <v>17</v>
      </c>
      <c r="B36" t="s">
        <v>33</v>
      </c>
      <c r="C36">
        <v>764</v>
      </c>
      <c r="D36">
        <f>3*C36</f>
        <v>2292</v>
      </c>
      <c r="E36">
        <v>99</v>
      </c>
      <c r="F36" t="s">
        <v>34</v>
      </c>
      <c r="G36" t="s">
        <v>34</v>
      </c>
      <c r="H36">
        <f>MIN(P36:Q36)</f>
        <v>57501</v>
      </c>
      <c r="I36">
        <f>MAX(P36:Q36)</f>
        <v>57599</v>
      </c>
      <c r="J36" t="s">
        <v>284</v>
      </c>
      <c r="K36" s="3">
        <v>0.89900000000000002</v>
      </c>
      <c r="L36" s="1">
        <v>0.89900000000000002</v>
      </c>
      <c r="M36" t="b">
        <v>1</v>
      </c>
      <c r="N36">
        <v>2286</v>
      </c>
      <c r="O36">
        <v>2188</v>
      </c>
      <c r="P36">
        <v>57599</v>
      </c>
      <c r="Q36">
        <v>57501</v>
      </c>
      <c r="R36">
        <v>99</v>
      </c>
    </row>
    <row r="37" spans="1:18" x14ac:dyDescent="0.2">
      <c r="K37" s="3"/>
      <c r="L37" s="1"/>
    </row>
    <row r="38" spans="1:18" x14ac:dyDescent="0.2">
      <c r="A38" t="s">
        <v>18</v>
      </c>
      <c r="B38" t="s">
        <v>33</v>
      </c>
      <c r="C38">
        <v>764</v>
      </c>
      <c r="D38">
        <f>3*C38</f>
        <v>2292</v>
      </c>
      <c r="E38">
        <v>99</v>
      </c>
      <c r="F38" t="s">
        <v>34</v>
      </c>
      <c r="G38" t="s">
        <v>34</v>
      </c>
      <c r="H38">
        <f>MIN(P38:Q38)</f>
        <v>57501</v>
      </c>
      <c r="I38">
        <f>MAX(P38:Q38)</f>
        <v>57599</v>
      </c>
      <c r="J38" t="s">
        <v>284</v>
      </c>
      <c r="K38" s="3">
        <v>0.89900000000000002</v>
      </c>
      <c r="L38" s="1">
        <v>0.89900000000000002</v>
      </c>
      <c r="M38" t="b">
        <v>1</v>
      </c>
      <c r="N38">
        <v>2286</v>
      </c>
      <c r="O38">
        <v>2188</v>
      </c>
      <c r="P38">
        <v>57599</v>
      </c>
      <c r="Q38">
        <v>57501</v>
      </c>
      <c r="R38">
        <v>99</v>
      </c>
    </row>
    <row r="39" spans="1:18" x14ac:dyDescent="0.2">
      <c r="K39" s="3"/>
      <c r="L39" s="1"/>
    </row>
    <row r="40" spans="1:18" x14ac:dyDescent="0.2">
      <c r="A40" t="s">
        <v>16</v>
      </c>
      <c r="B40" t="s">
        <v>33</v>
      </c>
      <c r="C40">
        <v>266</v>
      </c>
      <c r="D40">
        <f>3*C40</f>
        <v>798</v>
      </c>
      <c r="E40">
        <v>28</v>
      </c>
      <c r="F40" t="s">
        <v>34</v>
      </c>
      <c r="G40" t="s">
        <v>34</v>
      </c>
      <c r="H40">
        <f>MIN(P40:Q40)</f>
        <v>50142</v>
      </c>
      <c r="I40">
        <f>MAX(P40:Q40)</f>
        <v>50169</v>
      </c>
      <c r="J40" t="s">
        <v>284</v>
      </c>
      <c r="K40" s="3">
        <v>1</v>
      </c>
      <c r="L40" s="1">
        <v>1</v>
      </c>
      <c r="M40" t="b">
        <v>1</v>
      </c>
      <c r="N40">
        <v>771</v>
      </c>
      <c r="O40">
        <v>798</v>
      </c>
      <c r="P40">
        <v>50169</v>
      </c>
      <c r="Q40">
        <v>50142</v>
      </c>
      <c r="R40">
        <v>28</v>
      </c>
    </row>
  </sheetData>
  <sortState ref="A2:R40">
    <sortCondition ref="A3"/>
  </sortState>
  <pageMargins left="0.75" right="0.75" top="1" bottom="1" header="0.5" footer="0.5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D1439-64B3-8C42-8483-739AF8F02469}">
  <dimension ref="A1:R103"/>
  <sheetViews>
    <sheetView topLeftCell="A101" workbookViewId="0">
      <selection activeCell="K1" sqref="A1:K103"/>
    </sheetView>
  </sheetViews>
  <sheetFormatPr baseColWidth="10" defaultRowHeight="16" x14ac:dyDescent="0.2"/>
  <cols>
    <col min="1" max="1" width="28" bestFit="1" customWidth="1"/>
    <col min="2" max="2" width="8.5" customWidth="1"/>
    <col min="3" max="3" width="9.33203125" bestFit="1" customWidth="1"/>
    <col min="4" max="4" width="9" bestFit="1" customWidth="1"/>
    <col min="5" max="5" width="8.6640625" bestFit="1" customWidth="1"/>
    <col min="6" max="6" width="12" bestFit="1" customWidth="1"/>
    <col min="7" max="7" width="11.1640625" bestFit="1" customWidth="1"/>
    <col min="8" max="11" width="11.1640625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211</v>
      </c>
      <c r="B2" t="s">
        <v>33</v>
      </c>
      <c r="C2">
        <v>145</v>
      </c>
      <c r="D2">
        <f>3*C2</f>
        <v>435</v>
      </c>
      <c r="E2">
        <v>382</v>
      </c>
      <c r="F2" t="s">
        <v>34</v>
      </c>
      <c r="G2" t="s">
        <v>34</v>
      </c>
      <c r="H2">
        <f>MIN(P2:Q2)</f>
        <v>113739</v>
      </c>
      <c r="I2">
        <f>MAX(P2:Q2)</f>
        <v>114119</v>
      </c>
      <c r="J2" t="s">
        <v>285</v>
      </c>
      <c r="K2" s="1">
        <v>0.91900000000000004</v>
      </c>
      <c r="L2" s="1">
        <v>0.91900000000000004</v>
      </c>
      <c r="M2" t="b">
        <v>1</v>
      </c>
      <c r="N2">
        <v>55</v>
      </c>
      <c r="O2">
        <v>435</v>
      </c>
      <c r="P2">
        <v>114119</v>
      </c>
      <c r="Q2">
        <v>113739</v>
      </c>
      <c r="R2">
        <v>382</v>
      </c>
    </row>
    <row r="3" spans="1:18" x14ac:dyDescent="0.2">
      <c r="K3" s="1"/>
      <c r="L3" s="1"/>
    </row>
    <row r="4" spans="1:18" x14ac:dyDescent="0.2">
      <c r="A4" t="s">
        <v>210</v>
      </c>
      <c r="B4" t="s">
        <v>33</v>
      </c>
      <c r="C4">
        <v>145</v>
      </c>
      <c r="D4">
        <f>3*C4</f>
        <v>435</v>
      </c>
      <c r="E4">
        <v>382</v>
      </c>
      <c r="F4" t="s">
        <v>34</v>
      </c>
      <c r="G4" t="s">
        <v>34</v>
      </c>
      <c r="H4" s="2">
        <v>113739</v>
      </c>
      <c r="I4" s="2">
        <v>114119</v>
      </c>
      <c r="J4" t="s">
        <v>285</v>
      </c>
      <c r="K4" s="1">
        <v>0.91900000000000004</v>
      </c>
      <c r="L4" s="1">
        <v>0.91900000000000004</v>
      </c>
      <c r="M4" t="b">
        <v>1</v>
      </c>
      <c r="N4">
        <v>55</v>
      </c>
      <c r="O4">
        <v>435</v>
      </c>
      <c r="P4">
        <v>114119</v>
      </c>
      <c r="Q4">
        <v>113739</v>
      </c>
      <c r="R4">
        <v>382</v>
      </c>
    </row>
    <row r="5" spans="1:18" x14ac:dyDescent="0.2">
      <c r="K5" s="1"/>
      <c r="L5" s="1"/>
    </row>
    <row r="6" spans="1:18" x14ac:dyDescent="0.2">
      <c r="A6" t="s">
        <v>224</v>
      </c>
      <c r="B6" t="s">
        <v>111</v>
      </c>
      <c r="C6">
        <v>125</v>
      </c>
      <c r="D6">
        <f>3*C6</f>
        <v>375</v>
      </c>
      <c r="E6">
        <v>358</v>
      </c>
      <c r="F6" t="s">
        <v>34</v>
      </c>
      <c r="G6" t="s">
        <v>34</v>
      </c>
      <c r="H6">
        <f>MIN(P6:Q6)</f>
        <v>48274</v>
      </c>
      <c r="I6">
        <f>MAX(P6:Q6)</f>
        <v>48629</v>
      </c>
      <c r="J6" t="s">
        <v>285</v>
      </c>
      <c r="K6" s="1">
        <v>0.81799999999999995</v>
      </c>
      <c r="L6" s="1">
        <v>0.81799999999999995</v>
      </c>
      <c r="M6" t="b">
        <v>1</v>
      </c>
      <c r="N6">
        <v>371</v>
      </c>
      <c r="O6">
        <v>16</v>
      </c>
      <c r="P6">
        <v>48629</v>
      </c>
      <c r="Q6">
        <v>48274</v>
      </c>
      <c r="R6">
        <v>358</v>
      </c>
    </row>
    <row r="7" spans="1:18" x14ac:dyDescent="0.2">
      <c r="K7" s="1"/>
      <c r="L7" s="1"/>
    </row>
    <row r="8" spans="1:18" x14ac:dyDescent="0.2">
      <c r="A8" t="s">
        <v>225</v>
      </c>
      <c r="B8" t="s">
        <v>111</v>
      </c>
      <c r="C8">
        <v>202</v>
      </c>
      <c r="D8">
        <f>3*C8</f>
        <v>606</v>
      </c>
      <c r="E8">
        <v>598</v>
      </c>
      <c r="F8" t="s">
        <v>34</v>
      </c>
      <c r="G8" t="s">
        <v>34</v>
      </c>
      <c r="H8" s="2">
        <v>113739</v>
      </c>
      <c r="I8" s="2">
        <v>114119</v>
      </c>
      <c r="J8" t="s">
        <v>285</v>
      </c>
      <c r="K8" s="1">
        <v>0.79900000000000004</v>
      </c>
      <c r="L8" s="1">
        <v>0.79900000000000004</v>
      </c>
      <c r="M8" t="b">
        <v>1</v>
      </c>
      <c r="N8">
        <v>587</v>
      </c>
      <c r="O8">
        <v>1</v>
      </c>
      <c r="P8">
        <v>46034</v>
      </c>
      <c r="Q8">
        <v>45442</v>
      </c>
      <c r="R8">
        <v>598</v>
      </c>
    </row>
    <row r="9" spans="1:18" x14ac:dyDescent="0.2">
      <c r="K9" s="1"/>
      <c r="L9" s="1"/>
    </row>
    <row r="10" spans="1:18" x14ac:dyDescent="0.2">
      <c r="A10" t="s">
        <v>209</v>
      </c>
      <c r="B10" t="s">
        <v>33</v>
      </c>
      <c r="C10">
        <v>184</v>
      </c>
      <c r="D10">
        <f>3*C10</f>
        <v>552</v>
      </c>
      <c r="E10">
        <v>190</v>
      </c>
      <c r="F10" t="s">
        <v>34</v>
      </c>
      <c r="G10" t="s">
        <v>34</v>
      </c>
      <c r="H10">
        <f>MIN(P10:Q10)</f>
        <v>115612</v>
      </c>
      <c r="I10">
        <f>MAX(P10:Q10)</f>
        <v>115792</v>
      </c>
      <c r="J10" t="s">
        <v>285</v>
      </c>
      <c r="K10" s="1">
        <v>0.82599999999999996</v>
      </c>
      <c r="L10" s="1">
        <v>0.82599999999999996</v>
      </c>
      <c r="M10" t="b">
        <v>1</v>
      </c>
      <c r="N10">
        <v>187</v>
      </c>
      <c r="O10">
        <v>1</v>
      </c>
      <c r="P10">
        <v>115792</v>
      </c>
      <c r="Q10">
        <v>115612</v>
      </c>
      <c r="R10">
        <v>190</v>
      </c>
    </row>
    <row r="11" spans="1:18" x14ac:dyDescent="0.2">
      <c r="K11" s="1"/>
      <c r="L11" s="1"/>
    </row>
    <row r="12" spans="1:18" x14ac:dyDescent="0.2">
      <c r="A12" t="s">
        <v>208</v>
      </c>
      <c r="B12" t="s">
        <v>33</v>
      </c>
      <c r="C12">
        <v>184</v>
      </c>
      <c r="D12">
        <f>3*C12</f>
        <v>552</v>
      </c>
      <c r="E12">
        <v>190</v>
      </c>
      <c r="F12" t="s">
        <v>34</v>
      </c>
      <c r="G12" t="s">
        <v>34</v>
      </c>
      <c r="H12">
        <f>MIN(P12:Q12)</f>
        <v>115612</v>
      </c>
      <c r="I12">
        <f>MAX(P12:Q12)</f>
        <v>115792</v>
      </c>
      <c r="J12" t="s">
        <v>285</v>
      </c>
      <c r="K12" s="1">
        <v>0.82599999999999996</v>
      </c>
      <c r="L12" s="1">
        <v>0.82599999999999996</v>
      </c>
      <c r="M12" t="b">
        <v>1</v>
      </c>
      <c r="N12">
        <v>187</v>
      </c>
      <c r="O12">
        <v>1</v>
      </c>
      <c r="P12">
        <v>115792</v>
      </c>
      <c r="Q12">
        <v>115612</v>
      </c>
      <c r="R12">
        <v>190</v>
      </c>
    </row>
    <row r="13" spans="1:18" x14ac:dyDescent="0.2">
      <c r="K13" s="1"/>
      <c r="L13" s="1"/>
    </row>
    <row r="14" spans="1:18" x14ac:dyDescent="0.2">
      <c r="A14" t="s">
        <v>149</v>
      </c>
      <c r="B14" t="s">
        <v>31</v>
      </c>
      <c r="C14">
        <v>409</v>
      </c>
      <c r="D14">
        <f>3*C14</f>
        <v>1227</v>
      </c>
      <c r="E14">
        <v>983</v>
      </c>
      <c r="F14" t="s">
        <v>34</v>
      </c>
      <c r="G14" t="s">
        <v>34</v>
      </c>
      <c r="H14">
        <f>MIN(P14:Q14)</f>
        <v>18143</v>
      </c>
      <c r="I14">
        <f>MAX(P14:Q14)</f>
        <v>19113</v>
      </c>
      <c r="J14" t="s">
        <v>285</v>
      </c>
      <c r="K14" s="1">
        <v>0.76700000000000002</v>
      </c>
      <c r="L14" s="1">
        <v>0.76700000000000002</v>
      </c>
      <c r="M14" t="b">
        <v>1</v>
      </c>
      <c r="N14">
        <v>1224</v>
      </c>
      <c r="O14">
        <v>280</v>
      </c>
      <c r="P14">
        <v>19113</v>
      </c>
      <c r="Q14">
        <v>18143</v>
      </c>
      <c r="R14">
        <v>983</v>
      </c>
    </row>
    <row r="15" spans="1:18" x14ac:dyDescent="0.2">
      <c r="K15" s="1"/>
      <c r="L15" s="1"/>
    </row>
    <row r="16" spans="1:18" x14ac:dyDescent="0.2">
      <c r="A16" t="s">
        <v>148</v>
      </c>
      <c r="B16" t="s">
        <v>33</v>
      </c>
      <c r="C16">
        <v>133</v>
      </c>
      <c r="D16">
        <f>3*C16</f>
        <v>399</v>
      </c>
      <c r="E16">
        <v>189</v>
      </c>
      <c r="F16" t="s">
        <v>34</v>
      </c>
      <c r="G16" t="s">
        <v>34</v>
      </c>
      <c r="H16">
        <f>MIN(P16:Q16)</f>
        <v>18143</v>
      </c>
      <c r="I16">
        <f>MAX(P16:Q16)</f>
        <v>18330</v>
      </c>
      <c r="J16" t="s">
        <v>285</v>
      </c>
      <c r="K16" s="1">
        <v>0.85199999999999998</v>
      </c>
      <c r="L16" s="1">
        <v>0.85199999999999998</v>
      </c>
      <c r="M16" t="b">
        <v>1</v>
      </c>
      <c r="N16">
        <v>397</v>
      </c>
      <c r="O16">
        <v>210</v>
      </c>
      <c r="P16">
        <v>18330</v>
      </c>
      <c r="Q16">
        <v>18143</v>
      </c>
      <c r="R16">
        <v>189</v>
      </c>
    </row>
    <row r="17" spans="1:18" x14ac:dyDescent="0.2">
      <c r="K17" s="1"/>
      <c r="L17" s="1"/>
    </row>
    <row r="18" spans="1:18" x14ac:dyDescent="0.2">
      <c r="A18" t="s">
        <v>147</v>
      </c>
      <c r="B18" t="s">
        <v>31</v>
      </c>
      <c r="C18">
        <v>553</v>
      </c>
      <c r="D18">
        <f>3*C18</f>
        <v>1659</v>
      </c>
      <c r="E18">
        <v>983</v>
      </c>
      <c r="F18" t="s">
        <v>34</v>
      </c>
      <c r="G18" t="s">
        <v>34</v>
      </c>
      <c r="H18">
        <f>MIN(P18:Q18)</f>
        <v>18143</v>
      </c>
      <c r="I18">
        <f>MAX(P18:Q18)</f>
        <v>19113</v>
      </c>
      <c r="J18" t="s">
        <v>285</v>
      </c>
      <c r="K18" s="1">
        <v>0.76700000000000002</v>
      </c>
      <c r="L18" s="1">
        <v>0.76700000000000002</v>
      </c>
      <c r="M18" t="b">
        <v>1</v>
      </c>
      <c r="N18">
        <v>1656</v>
      </c>
      <c r="O18">
        <v>712</v>
      </c>
      <c r="P18">
        <v>19113</v>
      </c>
      <c r="Q18">
        <v>18143</v>
      </c>
      <c r="R18">
        <v>983</v>
      </c>
    </row>
    <row r="19" spans="1:18" x14ac:dyDescent="0.2">
      <c r="K19" s="1"/>
      <c r="L19" s="1"/>
    </row>
    <row r="20" spans="1:18" x14ac:dyDescent="0.2">
      <c r="A20" t="s">
        <v>146</v>
      </c>
      <c r="B20" t="s">
        <v>33</v>
      </c>
      <c r="C20">
        <v>133</v>
      </c>
      <c r="D20">
        <f>3*C20</f>
        <v>399</v>
      </c>
      <c r="E20">
        <v>189</v>
      </c>
      <c r="F20" t="s">
        <v>34</v>
      </c>
      <c r="G20" t="s">
        <v>34</v>
      </c>
      <c r="H20">
        <f>MIN(P20:Q20)</f>
        <v>18143</v>
      </c>
      <c r="I20">
        <f>MAX(P20:Q20)</f>
        <v>18330</v>
      </c>
      <c r="J20" t="s">
        <v>285</v>
      </c>
      <c r="K20" s="1">
        <v>0.85199999999999998</v>
      </c>
      <c r="L20" s="1">
        <v>0.85199999999999998</v>
      </c>
      <c r="M20" t="b">
        <v>1</v>
      </c>
      <c r="N20">
        <v>397</v>
      </c>
      <c r="O20">
        <v>210</v>
      </c>
      <c r="P20">
        <v>18330</v>
      </c>
      <c r="Q20">
        <v>18143</v>
      </c>
      <c r="R20">
        <v>189</v>
      </c>
    </row>
    <row r="21" spans="1:18" x14ac:dyDescent="0.2">
      <c r="K21" s="1"/>
      <c r="L21" s="1"/>
    </row>
    <row r="22" spans="1:18" x14ac:dyDescent="0.2">
      <c r="A22" t="s">
        <v>145</v>
      </c>
      <c r="B22" t="s">
        <v>31</v>
      </c>
      <c r="C22">
        <v>409</v>
      </c>
      <c r="D22">
        <f>3*C22</f>
        <v>1227</v>
      </c>
      <c r="E22">
        <v>983</v>
      </c>
      <c r="F22" t="s">
        <v>34</v>
      </c>
      <c r="G22" t="s">
        <v>34</v>
      </c>
      <c r="H22">
        <f>MIN(P22:Q22)</f>
        <v>18143</v>
      </c>
      <c r="I22">
        <f>MAX(P22:Q22)</f>
        <v>19113</v>
      </c>
      <c r="J22" t="s">
        <v>285</v>
      </c>
      <c r="K22" s="1">
        <v>0.76700000000000002</v>
      </c>
      <c r="L22" s="1">
        <v>0.76700000000000002</v>
      </c>
      <c r="M22" t="b">
        <v>1</v>
      </c>
      <c r="N22">
        <v>1224</v>
      </c>
      <c r="O22">
        <v>280</v>
      </c>
      <c r="P22">
        <v>19113</v>
      </c>
      <c r="Q22">
        <v>18143</v>
      </c>
      <c r="R22">
        <v>983</v>
      </c>
    </row>
    <row r="23" spans="1:18" x14ac:dyDescent="0.2">
      <c r="K23" s="1"/>
      <c r="L23" s="1"/>
    </row>
    <row r="24" spans="1:18" x14ac:dyDescent="0.2">
      <c r="A24" t="s">
        <v>144</v>
      </c>
      <c r="B24" t="s">
        <v>33</v>
      </c>
      <c r="C24">
        <v>133</v>
      </c>
      <c r="D24">
        <f>3*C24</f>
        <v>399</v>
      </c>
      <c r="E24">
        <v>189</v>
      </c>
      <c r="F24" t="s">
        <v>34</v>
      </c>
      <c r="G24" t="s">
        <v>34</v>
      </c>
      <c r="H24">
        <f>MIN(P24:Q24)</f>
        <v>18143</v>
      </c>
      <c r="I24">
        <f>MAX(P24:Q24)</f>
        <v>18330</v>
      </c>
      <c r="J24" t="s">
        <v>285</v>
      </c>
      <c r="K24" s="1">
        <v>0.85199999999999998</v>
      </c>
      <c r="L24" s="1">
        <v>0.85199999999999998</v>
      </c>
      <c r="M24" t="b">
        <v>1</v>
      </c>
      <c r="N24">
        <v>397</v>
      </c>
      <c r="O24">
        <v>210</v>
      </c>
      <c r="P24">
        <v>18330</v>
      </c>
      <c r="Q24">
        <v>18143</v>
      </c>
      <c r="R24">
        <v>189</v>
      </c>
    </row>
    <row r="25" spans="1:18" x14ac:dyDescent="0.2">
      <c r="K25" s="1"/>
      <c r="L25" s="1"/>
    </row>
    <row r="26" spans="1:18" x14ac:dyDescent="0.2">
      <c r="A26" t="s">
        <v>8</v>
      </c>
      <c r="B26" t="s">
        <v>31</v>
      </c>
      <c r="C26">
        <v>330</v>
      </c>
      <c r="D26">
        <f>3*C26</f>
        <v>990</v>
      </c>
      <c r="E26">
        <v>1025</v>
      </c>
      <c r="F26" t="s">
        <v>34</v>
      </c>
      <c r="G26" t="s">
        <v>34</v>
      </c>
      <c r="H26">
        <f>MIN(P26:Q26)</f>
        <v>18101</v>
      </c>
      <c r="I26">
        <f>MAX(P26:Q26)</f>
        <v>19113</v>
      </c>
      <c r="J26" t="s">
        <v>285</v>
      </c>
      <c r="K26" s="1">
        <v>0.77400000000000002</v>
      </c>
      <c r="L26" s="1">
        <v>0.77400000000000002</v>
      </c>
      <c r="M26" t="b">
        <v>1</v>
      </c>
      <c r="N26">
        <v>987</v>
      </c>
      <c r="O26">
        <v>1</v>
      </c>
      <c r="P26">
        <v>19113</v>
      </c>
      <c r="Q26">
        <v>18101</v>
      </c>
      <c r="R26">
        <v>1025</v>
      </c>
    </row>
    <row r="27" spans="1:18" x14ac:dyDescent="0.2">
      <c r="K27" s="1"/>
      <c r="L27" s="1"/>
    </row>
    <row r="28" spans="1:18" x14ac:dyDescent="0.2">
      <c r="A28" t="s">
        <v>17</v>
      </c>
      <c r="B28" t="s">
        <v>33</v>
      </c>
      <c r="C28">
        <v>764</v>
      </c>
      <c r="D28">
        <f>3*C28</f>
        <v>2292</v>
      </c>
      <c r="E28">
        <v>75</v>
      </c>
      <c r="F28" t="s">
        <v>34</v>
      </c>
      <c r="G28" t="s">
        <v>34</v>
      </c>
      <c r="H28">
        <f>MIN(P28:Q28)</f>
        <v>132276</v>
      </c>
      <c r="I28">
        <f>MAX(P28:Q28)</f>
        <v>132350</v>
      </c>
      <c r="J28" t="s">
        <v>285</v>
      </c>
      <c r="K28" s="1">
        <v>0.92</v>
      </c>
      <c r="L28" s="1">
        <v>0.92</v>
      </c>
      <c r="M28" t="b">
        <v>1</v>
      </c>
      <c r="N28">
        <v>2091</v>
      </c>
      <c r="O28">
        <v>2017</v>
      </c>
      <c r="P28">
        <v>132350</v>
      </c>
      <c r="Q28">
        <v>132276</v>
      </c>
      <c r="R28">
        <v>75</v>
      </c>
    </row>
    <row r="29" spans="1:18" x14ac:dyDescent="0.2">
      <c r="K29" s="1"/>
      <c r="L29" s="1"/>
    </row>
    <row r="30" spans="1:18" x14ac:dyDescent="0.2">
      <c r="A30" t="s">
        <v>18</v>
      </c>
      <c r="B30" t="s">
        <v>33</v>
      </c>
      <c r="C30">
        <v>764</v>
      </c>
      <c r="D30">
        <f>3*C30</f>
        <v>2292</v>
      </c>
      <c r="E30">
        <v>75</v>
      </c>
      <c r="F30" t="s">
        <v>34</v>
      </c>
      <c r="G30" t="s">
        <v>34</v>
      </c>
      <c r="H30">
        <f>MIN(P30:Q30)</f>
        <v>132276</v>
      </c>
      <c r="I30">
        <f>MAX(P30:Q30)</f>
        <v>132350</v>
      </c>
      <c r="J30" t="s">
        <v>285</v>
      </c>
      <c r="K30" s="1">
        <v>0.92</v>
      </c>
      <c r="L30" s="1">
        <v>0.92</v>
      </c>
      <c r="M30" t="b">
        <v>1</v>
      </c>
      <c r="N30">
        <v>2091</v>
      </c>
      <c r="O30">
        <v>2017</v>
      </c>
      <c r="P30">
        <v>132350</v>
      </c>
      <c r="Q30">
        <v>132276</v>
      </c>
      <c r="R30">
        <v>75</v>
      </c>
    </row>
    <row r="31" spans="1:18" x14ac:dyDescent="0.2">
      <c r="L31" s="1"/>
    </row>
    <row r="32" spans="1:18" x14ac:dyDescent="0.2">
      <c r="A32" t="s">
        <v>218</v>
      </c>
      <c r="B32" t="s">
        <v>33</v>
      </c>
      <c r="C32">
        <v>237</v>
      </c>
      <c r="D32">
        <f>3*C32</f>
        <v>711</v>
      </c>
      <c r="E32">
        <f>SUM(R32:R36)</f>
        <v>647</v>
      </c>
      <c r="F32" t="s">
        <v>34</v>
      </c>
      <c r="G32" t="s">
        <v>34</v>
      </c>
      <c r="H32">
        <f>MIN(P32:Q36)</f>
        <v>89715</v>
      </c>
      <c r="I32">
        <f>MAX(P32:Q36)</f>
        <v>91476</v>
      </c>
      <c r="J32" t="s">
        <v>285</v>
      </c>
      <c r="K32" s="1">
        <f>AVERAGE(L32:L36)</f>
        <v>0.92300000000000004</v>
      </c>
      <c r="L32" s="1">
        <v>0.90300000000000002</v>
      </c>
      <c r="M32" t="b">
        <v>1</v>
      </c>
      <c r="N32">
        <v>529</v>
      </c>
      <c r="O32">
        <v>682</v>
      </c>
      <c r="P32">
        <v>89868</v>
      </c>
      <c r="Q32">
        <v>89715</v>
      </c>
      <c r="R32">
        <v>154</v>
      </c>
    </row>
    <row r="33" spans="1:18" x14ac:dyDescent="0.2">
      <c r="A33" t="s">
        <v>218</v>
      </c>
      <c r="L33" s="1">
        <v>0.876</v>
      </c>
      <c r="M33" t="b">
        <v>1</v>
      </c>
      <c r="N33">
        <v>302</v>
      </c>
      <c r="O33">
        <v>525</v>
      </c>
      <c r="P33">
        <v>90229</v>
      </c>
      <c r="Q33">
        <v>90006</v>
      </c>
      <c r="R33">
        <v>225</v>
      </c>
    </row>
    <row r="34" spans="1:18" x14ac:dyDescent="0.2">
      <c r="A34" t="s">
        <v>218</v>
      </c>
      <c r="L34" s="1">
        <v>0.94699999999999995</v>
      </c>
      <c r="M34" t="b">
        <v>1</v>
      </c>
      <c r="N34">
        <v>190</v>
      </c>
      <c r="O34">
        <v>303</v>
      </c>
      <c r="P34">
        <v>90459</v>
      </c>
      <c r="Q34">
        <v>90347</v>
      </c>
      <c r="R34">
        <v>114</v>
      </c>
    </row>
    <row r="35" spans="1:18" x14ac:dyDescent="0.2">
      <c r="A35" t="s">
        <v>218</v>
      </c>
      <c r="L35" s="1">
        <v>0.97099999999999997</v>
      </c>
      <c r="M35" t="b">
        <v>1</v>
      </c>
      <c r="N35">
        <v>118</v>
      </c>
      <c r="O35">
        <v>186</v>
      </c>
      <c r="P35">
        <v>90789</v>
      </c>
      <c r="Q35">
        <v>90721</v>
      </c>
      <c r="R35">
        <v>69</v>
      </c>
    </row>
    <row r="36" spans="1:18" x14ac:dyDescent="0.2">
      <c r="A36" t="s">
        <v>218</v>
      </c>
      <c r="L36" s="1">
        <v>0.91800000000000004</v>
      </c>
      <c r="M36" t="b">
        <v>1</v>
      </c>
      <c r="N36">
        <v>39</v>
      </c>
      <c r="O36">
        <v>123</v>
      </c>
      <c r="P36">
        <v>91476</v>
      </c>
      <c r="Q36">
        <v>91392</v>
      </c>
      <c r="R36">
        <v>85</v>
      </c>
    </row>
    <row r="37" spans="1:18" x14ac:dyDescent="0.2">
      <c r="L37" s="1"/>
    </row>
    <row r="38" spans="1:18" x14ac:dyDescent="0.2">
      <c r="A38" t="s">
        <v>212</v>
      </c>
      <c r="B38" t="s">
        <v>31</v>
      </c>
      <c r="C38">
        <v>124</v>
      </c>
      <c r="D38">
        <f>3*C38</f>
        <v>372</v>
      </c>
      <c r="E38">
        <v>153</v>
      </c>
      <c r="F38" t="s">
        <v>34</v>
      </c>
      <c r="G38" t="s">
        <v>34</v>
      </c>
      <c r="H38">
        <f>MIN(P38:Q38)</f>
        <v>95101</v>
      </c>
      <c r="I38">
        <f>MAX(P38:Q38)</f>
        <v>95241</v>
      </c>
      <c r="J38" t="s">
        <v>285</v>
      </c>
      <c r="K38" s="1">
        <v>0.85</v>
      </c>
      <c r="L38" s="1">
        <v>0.85</v>
      </c>
      <c r="M38" t="b">
        <v>1</v>
      </c>
      <c r="N38">
        <v>24</v>
      </c>
      <c r="O38">
        <v>176</v>
      </c>
      <c r="P38">
        <v>95241</v>
      </c>
      <c r="Q38">
        <v>95101</v>
      </c>
      <c r="R38">
        <v>153</v>
      </c>
    </row>
    <row r="39" spans="1:18" x14ac:dyDescent="0.2">
      <c r="K39" s="1"/>
      <c r="L39" s="1"/>
    </row>
    <row r="40" spans="1:18" x14ac:dyDescent="0.2">
      <c r="A40" t="s">
        <v>219</v>
      </c>
      <c r="B40" t="s">
        <v>33</v>
      </c>
      <c r="C40">
        <v>323</v>
      </c>
      <c r="D40">
        <f>3*C40</f>
        <v>969</v>
      </c>
      <c r="E40">
        <v>36</v>
      </c>
      <c r="F40" t="s">
        <v>34</v>
      </c>
      <c r="G40" t="s">
        <v>34</v>
      </c>
      <c r="H40">
        <f>MIN(P40:Q40)</f>
        <v>89715</v>
      </c>
      <c r="I40">
        <f>MAX(P40:Q40)</f>
        <v>89750</v>
      </c>
      <c r="J40" t="s">
        <v>285</v>
      </c>
      <c r="K40" s="1">
        <v>0.94399999999999995</v>
      </c>
      <c r="L40" s="1">
        <v>0.94399999999999995</v>
      </c>
      <c r="M40" t="b">
        <v>1</v>
      </c>
      <c r="N40">
        <v>969</v>
      </c>
      <c r="O40">
        <v>934</v>
      </c>
      <c r="P40">
        <v>89750</v>
      </c>
      <c r="Q40">
        <v>89715</v>
      </c>
      <c r="R40">
        <v>36</v>
      </c>
    </row>
    <row r="41" spans="1:18" x14ac:dyDescent="0.2">
      <c r="L41" s="1"/>
    </row>
    <row r="42" spans="1:18" x14ac:dyDescent="0.2">
      <c r="A42" t="s">
        <v>217</v>
      </c>
      <c r="B42" t="s">
        <v>33</v>
      </c>
      <c r="C42">
        <v>237</v>
      </c>
      <c r="D42">
        <f>3*C42</f>
        <v>711</v>
      </c>
      <c r="E42">
        <f>SUM(R42:R46)</f>
        <v>647</v>
      </c>
      <c r="F42" t="s">
        <v>34</v>
      </c>
      <c r="G42" t="s">
        <v>34</v>
      </c>
      <c r="H42">
        <f>MIN(P42:Q46)</f>
        <v>89715</v>
      </c>
      <c r="I42">
        <f>MAX(P42:Q46)</f>
        <v>91476</v>
      </c>
      <c r="J42" t="s">
        <v>285</v>
      </c>
      <c r="K42" s="1">
        <f>AVERAGE(L42:L46)</f>
        <v>0.92300000000000004</v>
      </c>
      <c r="L42" s="1">
        <v>0.90300000000000002</v>
      </c>
      <c r="M42" t="b">
        <v>1</v>
      </c>
      <c r="N42">
        <v>529</v>
      </c>
      <c r="O42">
        <v>682</v>
      </c>
      <c r="P42">
        <v>89868</v>
      </c>
      <c r="Q42">
        <v>89715</v>
      </c>
      <c r="R42">
        <v>154</v>
      </c>
    </row>
    <row r="43" spans="1:18" x14ac:dyDescent="0.2">
      <c r="A43" t="s">
        <v>217</v>
      </c>
      <c r="L43" s="1">
        <v>0.876</v>
      </c>
      <c r="M43" t="b">
        <v>1</v>
      </c>
      <c r="N43">
        <v>302</v>
      </c>
      <c r="O43">
        <v>525</v>
      </c>
      <c r="P43">
        <v>90229</v>
      </c>
      <c r="Q43">
        <v>90006</v>
      </c>
      <c r="R43">
        <v>225</v>
      </c>
    </row>
    <row r="44" spans="1:18" x14ac:dyDescent="0.2">
      <c r="A44" t="s">
        <v>217</v>
      </c>
      <c r="L44" s="1">
        <v>0.94699999999999995</v>
      </c>
      <c r="M44" t="b">
        <v>1</v>
      </c>
      <c r="N44">
        <v>190</v>
      </c>
      <c r="O44">
        <v>303</v>
      </c>
      <c r="P44">
        <v>90459</v>
      </c>
      <c r="Q44">
        <v>90347</v>
      </c>
      <c r="R44">
        <v>114</v>
      </c>
    </row>
    <row r="45" spans="1:18" x14ac:dyDescent="0.2">
      <c r="A45" t="s">
        <v>217</v>
      </c>
      <c r="L45" s="1">
        <v>0.97099999999999997</v>
      </c>
      <c r="M45" t="b">
        <v>1</v>
      </c>
      <c r="N45">
        <v>118</v>
      </c>
      <c r="O45">
        <v>186</v>
      </c>
      <c r="P45">
        <v>90789</v>
      </c>
      <c r="Q45">
        <v>90721</v>
      </c>
      <c r="R45">
        <v>69</v>
      </c>
    </row>
    <row r="46" spans="1:18" x14ac:dyDescent="0.2">
      <c r="A46" t="s">
        <v>217</v>
      </c>
      <c r="L46" s="1">
        <v>0.91800000000000004</v>
      </c>
      <c r="M46" t="b">
        <v>1</v>
      </c>
      <c r="N46">
        <v>39</v>
      </c>
      <c r="O46">
        <v>123</v>
      </c>
      <c r="P46">
        <v>91476</v>
      </c>
      <c r="Q46">
        <v>91392</v>
      </c>
      <c r="R46">
        <v>85</v>
      </c>
    </row>
    <row r="47" spans="1:18" x14ac:dyDescent="0.2">
      <c r="L47" s="1"/>
    </row>
    <row r="48" spans="1:18" x14ac:dyDescent="0.2">
      <c r="A48" t="s">
        <v>215</v>
      </c>
      <c r="B48" t="s">
        <v>33</v>
      </c>
      <c r="C48">
        <v>174</v>
      </c>
      <c r="D48">
        <f>3*C48</f>
        <v>522</v>
      </c>
      <c r="E48">
        <f>SUM(R48:R49)</f>
        <v>347</v>
      </c>
      <c r="F48" t="s">
        <v>34</v>
      </c>
      <c r="G48" t="s">
        <v>34</v>
      </c>
      <c r="H48">
        <f>MIN(P48:Q49)</f>
        <v>91994</v>
      </c>
      <c r="I48">
        <f>AVERAGE(P48:Q49)</f>
        <v>92258</v>
      </c>
      <c r="J48" t="s">
        <v>285</v>
      </c>
      <c r="K48" s="1">
        <f>AVERAGE(L48:L49)</f>
        <v>0.92349999999999999</v>
      </c>
      <c r="L48" s="1">
        <v>0.94699999999999995</v>
      </c>
      <c r="M48" t="b">
        <v>1</v>
      </c>
      <c r="N48">
        <v>244</v>
      </c>
      <c r="O48">
        <v>450</v>
      </c>
      <c r="P48">
        <v>92200</v>
      </c>
      <c r="Q48">
        <v>91994</v>
      </c>
      <c r="R48">
        <v>207</v>
      </c>
    </row>
    <row r="49" spans="1:18" x14ac:dyDescent="0.2">
      <c r="A49" t="s">
        <v>215</v>
      </c>
      <c r="L49" s="1">
        <v>0.9</v>
      </c>
      <c r="M49" t="b">
        <v>1</v>
      </c>
      <c r="N49">
        <v>122</v>
      </c>
      <c r="O49">
        <v>261</v>
      </c>
      <c r="P49">
        <v>92488</v>
      </c>
      <c r="Q49">
        <v>92350</v>
      </c>
      <c r="R49">
        <v>140</v>
      </c>
    </row>
    <row r="50" spans="1:18" x14ac:dyDescent="0.2">
      <c r="L50" s="1"/>
    </row>
    <row r="51" spans="1:18" x14ac:dyDescent="0.2">
      <c r="A51" t="s">
        <v>216</v>
      </c>
      <c r="B51" t="s">
        <v>33</v>
      </c>
      <c r="C51">
        <v>241</v>
      </c>
      <c r="D51">
        <f>3*C51</f>
        <v>723</v>
      </c>
      <c r="E51">
        <f>SUM(R51:R55)</f>
        <v>687</v>
      </c>
      <c r="F51" t="s">
        <v>34</v>
      </c>
      <c r="G51" t="s">
        <v>34</v>
      </c>
      <c r="H51">
        <f>MIN(P51:Q55)</f>
        <v>89675</v>
      </c>
      <c r="I51">
        <f>MAX(P51:Q55)</f>
        <v>91476</v>
      </c>
      <c r="J51" t="s">
        <v>285</v>
      </c>
      <c r="K51" s="1">
        <f>AVERAGE(L51:L55)</f>
        <v>0.92080000000000006</v>
      </c>
      <c r="L51" s="1">
        <v>0.89200000000000002</v>
      </c>
      <c r="M51" t="b">
        <v>1</v>
      </c>
      <c r="N51">
        <v>529</v>
      </c>
      <c r="O51">
        <v>721</v>
      </c>
      <c r="P51">
        <v>89868</v>
      </c>
      <c r="Q51">
        <v>89675</v>
      </c>
      <c r="R51">
        <v>194</v>
      </c>
    </row>
    <row r="52" spans="1:18" x14ac:dyDescent="0.2">
      <c r="A52" t="s">
        <v>216</v>
      </c>
      <c r="L52" s="1">
        <v>0.876</v>
      </c>
      <c r="M52" t="b">
        <v>1</v>
      </c>
      <c r="N52">
        <v>302</v>
      </c>
      <c r="O52">
        <v>525</v>
      </c>
      <c r="P52">
        <v>90229</v>
      </c>
      <c r="Q52">
        <v>90006</v>
      </c>
      <c r="R52">
        <v>225</v>
      </c>
    </row>
    <row r="53" spans="1:18" x14ac:dyDescent="0.2">
      <c r="A53" t="s">
        <v>216</v>
      </c>
      <c r="L53" s="1">
        <v>0.94699999999999995</v>
      </c>
      <c r="M53" t="b">
        <v>1</v>
      </c>
      <c r="N53">
        <v>190</v>
      </c>
      <c r="O53">
        <v>303</v>
      </c>
      <c r="P53">
        <v>90459</v>
      </c>
      <c r="Q53">
        <v>90347</v>
      </c>
      <c r="R53">
        <v>114</v>
      </c>
    </row>
    <row r="54" spans="1:18" x14ac:dyDescent="0.2">
      <c r="A54" t="s">
        <v>216</v>
      </c>
      <c r="L54" s="1">
        <v>0.97099999999999997</v>
      </c>
      <c r="M54" t="b">
        <v>1</v>
      </c>
      <c r="N54">
        <v>118</v>
      </c>
      <c r="O54">
        <v>186</v>
      </c>
      <c r="P54">
        <v>90789</v>
      </c>
      <c r="Q54">
        <v>90721</v>
      </c>
      <c r="R54">
        <v>69</v>
      </c>
    </row>
    <row r="55" spans="1:18" x14ac:dyDescent="0.2">
      <c r="A55" t="s">
        <v>216</v>
      </c>
      <c r="L55" s="1">
        <v>0.91800000000000004</v>
      </c>
      <c r="M55" t="b">
        <v>1</v>
      </c>
      <c r="N55">
        <v>39</v>
      </c>
      <c r="O55">
        <v>123</v>
      </c>
      <c r="P55">
        <v>91476</v>
      </c>
      <c r="Q55">
        <v>91392</v>
      </c>
      <c r="R55">
        <v>85</v>
      </c>
    </row>
    <row r="56" spans="1:18" x14ac:dyDescent="0.2">
      <c r="L56" s="1"/>
    </row>
    <row r="57" spans="1:18" x14ac:dyDescent="0.2">
      <c r="A57" t="s">
        <v>213</v>
      </c>
      <c r="B57" t="s">
        <v>40</v>
      </c>
      <c r="C57">
        <v>186</v>
      </c>
      <c r="D57">
        <f>3*C57</f>
        <v>558</v>
      </c>
      <c r="E57">
        <v>212</v>
      </c>
      <c r="F57" t="s">
        <v>34</v>
      </c>
      <c r="G57" t="s">
        <v>34</v>
      </c>
      <c r="H57">
        <f>MIN(P57:Q57)</f>
        <v>92667</v>
      </c>
      <c r="I57">
        <f>MAX(P57:Q57)</f>
        <v>92866</v>
      </c>
      <c r="J57" t="s">
        <v>285</v>
      </c>
      <c r="K57" s="3">
        <v>0.89600000000000002</v>
      </c>
      <c r="L57" s="1">
        <v>0.89600000000000002</v>
      </c>
      <c r="M57" t="b">
        <v>1</v>
      </c>
      <c r="N57">
        <v>347</v>
      </c>
      <c r="O57">
        <v>558</v>
      </c>
      <c r="P57">
        <v>92866</v>
      </c>
      <c r="Q57">
        <v>92667</v>
      </c>
      <c r="R57">
        <v>212</v>
      </c>
    </row>
    <row r="58" spans="1:18" x14ac:dyDescent="0.2">
      <c r="L58" s="1"/>
    </row>
    <row r="59" spans="1:18" x14ac:dyDescent="0.2">
      <c r="A59" t="s">
        <v>214</v>
      </c>
      <c r="B59" t="s">
        <v>31</v>
      </c>
      <c r="C59">
        <v>102</v>
      </c>
      <c r="D59">
        <f>3*C59</f>
        <v>306</v>
      </c>
      <c r="E59">
        <f>SUM(R59:R61)</f>
        <v>313</v>
      </c>
      <c r="F59" t="s">
        <v>34</v>
      </c>
      <c r="G59" t="s">
        <v>34</v>
      </c>
      <c r="H59">
        <f>MIN(P59:Q61)</f>
        <v>92075</v>
      </c>
      <c r="I59">
        <f>MAX(P59:Q61)</f>
        <v>92648</v>
      </c>
      <c r="J59" t="s">
        <v>285</v>
      </c>
      <c r="K59" s="1">
        <f>AVERAGE(L59:L61)</f>
        <v>0.99199999999999999</v>
      </c>
      <c r="L59" s="1">
        <v>0.99199999999999999</v>
      </c>
      <c r="M59" t="b">
        <v>1</v>
      </c>
      <c r="N59">
        <v>178</v>
      </c>
      <c r="O59">
        <v>303</v>
      </c>
      <c r="P59">
        <v>92200</v>
      </c>
      <c r="Q59">
        <v>92075</v>
      </c>
      <c r="R59">
        <v>126</v>
      </c>
    </row>
    <row r="60" spans="1:18" x14ac:dyDescent="0.2">
      <c r="A60" t="s">
        <v>214</v>
      </c>
      <c r="L60" s="1">
        <v>1</v>
      </c>
      <c r="M60" t="b">
        <v>1</v>
      </c>
      <c r="N60">
        <v>59</v>
      </c>
      <c r="O60">
        <v>181</v>
      </c>
      <c r="P60">
        <v>92485</v>
      </c>
      <c r="Q60">
        <v>92363</v>
      </c>
      <c r="R60">
        <v>123</v>
      </c>
    </row>
    <row r="61" spans="1:18" x14ac:dyDescent="0.2">
      <c r="A61" t="s">
        <v>214</v>
      </c>
      <c r="L61" s="1">
        <v>0.98399999999999999</v>
      </c>
      <c r="M61" t="b">
        <v>1</v>
      </c>
      <c r="N61">
        <v>1</v>
      </c>
      <c r="O61">
        <v>64</v>
      </c>
      <c r="P61">
        <v>92648</v>
      </c>
      <c r="Q61">
        <v>92585</v>
      </c>
      <c r="R61">
        <v>64</v>
      </c>
    </row>
    <row r="62" spans="1:18" x14ac:dyDescent="0.2">
      <c r="L62" s="1"/>
    </row>
    <row r="63" spans="1:18" x14ac:dyDescent="0.2">
      <c r="A63" t="s">
        <v>222</v>
      </c>
      <c r="B63" t="s">
        <v>33</v>
      </c>
      <c r="C63">
        <v>1634</v>
      </c>
      <c r="D63">
        <f>3*C63</f>
        <v>4902</v>
      </c>
      <c r="E63">
        <f>SUM(R63:R91)</f>
        <v>5025</v>
      </c>
      <c r="F63" t="s">
        <v>35</v>
      </c>
      <c r="G63" t="s">
        <v>34</v>
      </c>
      <c r="H63">
        <f>MIN(P63:Q91)</f>
        <v>75295</v>
      </c>
      <c r="I63">
        <f>MAX(P63:Q91)</f>
        <v>86025</v>
      </c>
      <c r="J63" t="s">
        <v>285</v>
      </c>
      <c r="K63" s="1">
        <f>AVERAGE(L63:L91)</f>
        <v>0.97989655172413814</v>
      </c>
      <c r="L63" s="1">
        <v>0.93799999999999994</v>
      </c>
      <c r="M63" t="b">
        <v>1</v>
      </c>
      <c r="N63">
        <v>376</v>
      </c>
      <c r="O63">
        <v>1</v>
      </c>
      <c r="P63">
        <v>75673</v>
      </c>
      <c r="Q63">
        <v>75295</v>
      </c>
      <c r="R63">
        <v>385</v>
      </c>
    </row>
    <row r="64" spans="1:18" x14ac:dyDescent="0.2">
      <c r="A64" t="s">
        <v>222</v>
      </c>
      <c r="L64" s="1">
        <v>0.98099999999999998</v>
      </c>
      <c r="M64" t="b">
        <v>1</v>
      </c>
      <c r="N64">
        <v>581</v>
      </c>
      <c r="O64">
        <v>371</v>
      </c>
      <c r="P64">
        <v>76309</v>
      </c>
      <c r="Q64">
        <v>76099</v>
      </c>
      <c r="R64">
        <v>211</v>
      </c>
    </row>
    <row r="65" spans="1:18" x14ac:dyDescent="0.2">
      <c r="A65" t="s">
        <v>222</v>
      </c>
      <c r="L65" s="1">
        <v>0.97599999999999998</v>
      </c>
      <c r="M65" t="b">
        <v>1</v>
      </c>
      <c r="N65">
        <v>743</v>
      </c>
      <c r="O65">
        <v>576</v>
      </c>
      <c r="P65">
        <v>76548</v>
      </c>
      <c r="Q65">
        <v>76381</v>
      </c>
      <c r="R65">
        <v>168</v>
      </c>
    </row>
    <row r="66" spans="1:18" x14ac:dyDescent="0.2">
      <c r="A66" t="s">
        <v>222</v>
      </c>
      <c r="L66" s="1">
        <v>0.95799999999999996</v>
      </c>
      <c r="M66" t="b">
        <v>1</v>
      </c>
      <c r="N66">
        <v>834</v>
      </c>
      <c r="O66">
        <v>740</v>
      </c>
      <c r="P66">
        <v>76745</v>
      </c>
      <c r="Q66">
        <v>76651</v>
      </c>
      <c r="R66">
        <v>95</v>
      </c>
    </row>
    <row r="67" spans="1:18" x14ac:dyDescent="0.2">
      <c r="A67" t="s">
        <v>222</v>
      </c>
      <c r="L67" s="1">
        <v>0.99</v>
      </c>
      <c r="M67" t="b">
        <v>1</v>
      </c>
      <c r="N67">
        <v>934</v>
      </c>
      <c r="O67">
        <v>833</v>
      </c>
      <c r="P67">
        <v>76945</v>
      </c>
      <c r="Q67">
        <v>76844</v>
      </c>
      <c r="R67">
        <v>102</v>
      </c>
    </row>
    <row r="68" spans="1:18" x14ac:dyDescent="0.2">
      <c r="A68" t="s">
        <v>222</v>
      </c>
      <c r="L68" s="1">
        <v>0.97799999999999998</v>
      </c>
      <c r="M68" t="b">
        <v>1</v>
      </c>
      <c r="N68">
        <v>1106</v>
      </c>
      <c r="O68">
        <v>926</v>
      </c>
      <c r="P68">
        <v>77282</v>
      </c>
      <c r="Q68">
        <v>77101</v>
      </c>
      <c r="R68">
        <v>182</v>
      </c>
    </row>
    <row r="69" spans="1:18" x14ac:dyDescent="0.2">
      <c r="A69" t="s">
        <v>222</v>
      </c>
      <c r="L69" s="1">
        <v>0.99</v>
      </c>
      <c r="M69" t="b">
        <v>1</v>
      </c>
      <c r="N69">
        <v>1198</v>
      </c>
      <c r="O69">
        <v>1103</v>
      </c>
      <c r="P69">
        <v>77815</v>
      </c>
      <c r="Q69">
        <v>77720</v>
      </c>
      <c r="R69">
        <v>96</v>
      </c>
    </row>
    <row r="70" spans="1:18" x14ac:dyDescent="0.2">
      <c r="A70" t="s">
        <v>222</v>
      </c>
      <c r="L70" s="1">
        <v>0.97899999999999998</v>
      </c>
      <c r="M70" t="b">
        <v>1</v>
      </c>
      <c r="N70">
        <v>1387</v>
      </c>
      <c r="O70">
        <v>1198</v>
      </c>
      <c r="P70">
        <v>78100</v>
      </c>
      <c r="Q70">
        <v>77911</v>
      </c>
      <c r="R70">
        <v>190</v>
      </c>
    </row>
    <row r="71" spans="1:18" x14ac:dyDescent="0.2">
      <c r="A71" t="s">
        <v>222</v>
      </c>
      <c r="L71" s="1">
        <v>0.98199999999999998</v>
      </c>
      <c r="M71" t="b">
        <v>1</v>
      </c>
      <c r="N71">
        <v>1437</v>
      </c>
      <c r="O71">
        <v>1382</v>
      </c>
      <c r="P71">
        <v>78228</v>
      </c>
      <c r="Q71">
        <v>78173</v>
      </c>
      <c r="R71">
        <v>56</v>
      </c>
    </row>
    <row r="72" spans="1:18" x14ac:dyDescent="0.2">
      <c r="A72" t="s">
        <v>222</v>
      </c>
      <c r="L72" s="1">
        <v>1</v>
      </c>
      <c r="M72" t="b">
        <v>1</v>
      </c>
      <c r="N72">
        <v>1478</v>
      </c>
      <c r="O72">
        <v>1436</v>
      </c>
      <c r="P72">
        <v>78368</v>
      </c>
      <c r="Q72">
        <v>78326</v>
      </c>
      <c r="R72">
        <v>43</v>
      </c>
    </row>
    <row r="73" spans="1:18" x14ac:dyDescent="0.2">
      <c r="A73" t="s">
        <v>222</v>
      </c>
      <c r="L73" s="1">
        <v>1</v>
      </c>
      <c r="M73" t="b">
        <v>1</v>
      </c>
      <c r="N73">
        <v>1603</v>
      </c>
      <c r="O73">
        <v>1477</v>
      </c>
      <c r="P73">
        <v>79192</v>
      </c>
      <c r="Q73">
        <v>79066</v>
      </c>
      <c r="R73">
        <v>127</v>
      </c>
    </row>
    <row r="74" spans="1:18" x14ac:dyDescent="0.2">
      <c r="A74" t="s">
        <v>222</v>
      </c>
      <c r="L74" s="1">
        <v>0.97599999999999998</v>
      </c>
      <c r="M74" t="b">
        <v>1</v>
      </c>
      <c r="N74">
        <v>1719</v>
      </c>
      <c r="O74">
        <v>1596</v>
      </c>
      <c r="P74">
        <v>79436</v>
      </c>
      <c r="Q74">
        <v>79313</v>
      </c>
      <c r="R74">
        <v>124</v>
      </c>
    </row>
    <row r="75" spans="1:18" x14ac:dyDescent="0.2">
      <c r="A75" t="s">
        <v>222</v>
      </c>
      <c r="L75" s="1">
        <v>0.98699999999999999</v>
      </c>
      <c r="M75" t="b">
        <v>1</v>
      </c>
      <c r="N75">
        <v>1794</v>
      </c>
      <c r="O75">
        <v>1720</v>
      </c>
      <c r="P75">
        <v>79619</v>
      </c>
      <c r="Q75">
        <v>79545</v>
      </c>
      <c r="R75">
        <v>75</v>
      </c>
    </row>
    <row r="76" spans="1:18" x14ac:dyDescent="0.2">
      <c r="A76" t="s">
        <v>222</v>
      </c>
      <c r="L76" s="1">
        <v>1</v>
      </c>
      <c r="M76" t="b">
        <v>1</v>
      </c>
      <c r="N76">
        <v>1851</v>
      </c>
      <c r="O76">
        <v>1793</v>
      </c>
      <c r="P76">
        <v>79755</v>
      </c>
      <c r="Q76">
        <v>79697</v>
      </c>
      <c r="R76">
        <v>59</v>
      </c>
    </row>
    <row r="77" spans="1:18" x14ac:dyDescent="0.2">
      <c r="A77" t="s">
        <v>222</v>
      </c>
      <c r="L77" s="1">
        <v>0.98099999999999998</v>
      </c>
      <c r="M77" t="b">
        <v>1</v>
      </c>
      <c r="N77">
        <v>1956</v>
      </c>
      <c r="O77">
        <v>1851</v>
      </c>
      <c r="P77">
        <v>79991</v>
      </c>
      <c r="Q77">
        <v>79886</v>
      </c>
      <c r="R77">
        <v>106</v>
      </c>
    </row>
    <row r="78" spans="1:18" x14ac:dyDescent="0.2">
      <c r="A78" t="s">
        <v>222</v>
      </c>
      <c r="L78" s="1">
        <v>0.98599999999999999</v>
      </c>
      <c r="M78" t="b">
        <v>1</v>
      </c>
      <c r="N78">
        <v>2236</v>
      </c>
      <c r="O78">
        <v>1954</v>
      </c>
      <c r="P78">
        <v>80459</v>
      </c>
      <c r="Q78">
        <v>80177</v>
      </c>
      <c r="R78">
        <v>283</v>
      </c>
    </row>
    <row r="79" spans="1:18" x14ac:dyDescent="0.2">
      <c r="A79" t="s">
        <v>222</v>
      </c>
      <c r="L79" s="1">
        <v>0.98499999999999999</v>
      </c>
      <c r="M79" t="b">
        <v>1</v>
      </c>
      <c r="N79">
        <v>2427</v>
      </c>
      <c r="O79">
        <v>2234</v>
      </c>
      <c r="P79">
        <v>80728</v>
      </c>
      <c r="Q79">
        <v>80535</v>
      </c>
      <c r="R79">
        <v>194</v>
      </c>
    </row>
    <row r="80" spans="1:18" x14ac:dyDescent="0.2">
      <c r="A80" t="s">
        <v>222</v>
      </c>
      <c r="L80" s="1">
        <v>0.97499999999999998</v>
      </c>
      <c r="M80" t="b">
        <v>1</v>
      </c>
      <c r="N80">
        <v>2542</v>
      </c>
      <c r="O80">
        <v>2425</v>
      </c>
      <c r="P80">
        <v>81039</v>
      </c>
      <c r="Q80">
        <v>80923</v>
      </c>
      <c r="R80">
        <v>118</v>
      </c>
    </row>
    <row r="81" spans="1:18" x14ac:dyDescent="0.2">
      <c r="A81" t="s">
        <v>222</v>
      </c>
      <c r="L81" s="1">
        <v>0.95699999999999996</v>
      </c>
      <c r="M81" t="b">
        <v>1</v>
      </c>
      <c r="N81">
        <v>2627</v>
      </c>
      <c r="O81">
        <v>2534</v>
      </c>
      <c r="P81">
        <v>81208</v>
      </c>
      <c r="Q81">
        <v>81116</v>
      </c>
      <c r="R81">
        <v>94</v>
      </c>
    </row>
    <row r="82" spans="1:18" x14ac:dyDescent="0.2">
      <c r="A82" t="s">
        <v>222</v>
      </c>
      <c r="L82" s="1">
        <v>0.97799999999999998</v>
      </c>
      <c r="M82" t="b">
        <v>1</v>
      </c>
      <c r="N82">
        <v>2800</v>
      </c>
      <c r="O82">
        <v>2621</v>
      </c>
      <c r="P82">
        <v>81468</v>
      </c>
      <c r="Q82">
        <v>81289</v>
      </c>
      <c r="R82">
        <v>180</v>
      </c>
    </row>
    <row r="83" spans="1:18" x14ac:dyDescent="0.2">
      <c r="A83" t="s">
        <v>222</v>
      </c>
      <c r="L83" s="1">
        <v>1</v>
      </c>
      <c r="M83" t="b">
        <v>1</v>
      </c>
      <c r="N83">
        <v>2878</v>
      </c>
      <c r="O83">
        <v>2797</v>
      </c>
      <c r="P83">
        <v>82157</v>
      </c>
      <c r="Q83">
        <v>82076</v>
      </c>
      <c r="R83">
        <v>82</v>
      </c>
    </row>
    <row r="84" spans="1:18" x14ac:dyDescent="0.2">
      <c r="A84" t="s">
        <v>222</v>
      </c>
      <c r="L84" s="1">
        <v>0.97699999999999998</v>
      </c>
      <c r="M84" t="b">
        <v>1</v>
      </c>
      <c r="N84">
        <v>3005</v>
      </c>
      <c r="O84">
        <v>2876</v>
      </c>
      <c r="P84">
        <v>82397</v>
      </c>
      <c r="Q84">
        <v>82267</v>
      </c>
      <c r="R84">
        <v>131</v>
      </c>
    </row>
    <row r="85" spans="1:18" x14ac:dyDescent="0.2">
      <c r="A85" t="s">
        <v>222</v>
      </c>
      <c r="L85" s="1">
        <v>0.98499999999999999</v>
      </c>
      <c r="M85" t="b">
        <v>1</v>
      </c>
      <c r="N85">
        <v>3270</v>
      </c>
      <c r="O85">
        <v>2999</v>
      </c>
      <c r="P85">
        <v>83338</v>
      </c>
      <c r="Q85">
        <v>83067</v>
      </c>
      <c r="R85">
        <v>272</v>
      </c>
    </row>
    <row r="86" spans="1:18" x14ac:dyDescent="0.2">
      <c r="A86" t="s">
        <v>222</v>
      </c>
      <c r="L86" s="1">
        <v>0.97399999999999998</v>
      </c>
      <c r="M86" t="b">
        <v>1</v>
      </c>
      <c r="N86">
        <v>3611</v>
      </c>
      <c r="O86">
        <v>3266</v>
      </c>
      <c r="P86">
        <v>83765</v>
      </c>
      <c r="Q86">
        <v>83420</v>
      </c>
      <c r="R86">
        <v>346</v>
      </c>
    </row>
    <row r="87" spans="1:18" x14ac:dyDescent="0.2">
      <c r="A87" t="s">
        <v>222</v>
      </c>
      <c r="L87" s="1">
        <v>0.97499999999999998</v>
      </c>
      <c r="M87" t="b">
        <v>1</v>
      </c>
      <c r="N87">
        <v>3850</v>
      </c>
      <c r="O87">
        <v>3610</v>
      </c>
      <c r="P87">
        <v>84315</v>
      </c>
      <c r="Q87">
        <v>84075</v>
      </c>
      <c r="R87">
        <v>241</v>
      </c>
    </row>
    <row r="88" spans="1:18" x14ac:dyDescent="0.2">
      <c r="A88" t="s">
        <v>222</v>
      </c>
      <c r="L88" s="1">
        <v>0.98899999999999999</v>
      </c>
      <c r="M88" t="b">
        <v>1</v>
      </c>
      <c r="N88">
        <v>4203</v>
      </c>
      <c r="O88">
        <v>3849</v>
      </c>
      <c r="P88">
        <v>84782</v>
      </c>
      <c r="Q88">
        <v>84428</v>
      </c>
      <c r="R88">
        <v>355</v>
      </c>
    </row>
    <row r="89" spans="1:18" x14ac:dyDescent="0.2">
      <c r="A89" t="s">
        <v>222</v>
      </c>
      <c r="L89" s="1">
        <v>0.98199999999999998</v>
      </c>
      <c r="M89" t="b">
        <v>1</v>
      </c>
      <c r="N89">
        <v>4416</v>
      </c>
      <c r="O89">
        <v>4199</v>
      </c>
      <c r="P89">
        <v>85077</v>
      </c>
      <c r="Q89">
        <v>84860</v>
      </c>
      <c r="R89">
        <v>218</v>
      </c>
    </row>
    <row r="90" spans="1:18" x14ac:dyDescent="0.2">
      <c r="A90" t="s">
        <v>222</v>
      </c>
      <c r="L90" s="1">
        <v>0.96699999999999997</v>
      </c>
      <c r="M90" t="b">
        <v>1</v>
      </c>
      <c r="N90">
        <v>4594</v>
      </c>
      <c r="O90">
        <v>4413</v>
      </c>
      <c r="P90">
        <v>85593</v>
      </c>
      <c r="Q90">
        <v>85412</v>
      </c>
      <c r="R90">
        <v>182</v>
      </c>
    </row>
    <row r="91" spans="1:18" x14ac:dyDescent="0.2">
      <c r="A91" t="s">
        <v>222</v>
      </c>
      <c r="L91" s="1">
        <v>0.97099999999999997</v>
      </c>
      <c r="M91" t="b">
        <v>1</v>
      </c>
      <c r="N91">
        <v>4902</v>
      </c>
      <c r="O91">
        <v>4593</v>
      </c>
      <c r="P91">
        <v>86025</v>
      </c>
      <c r="Q91">
        <v>85717</v>
      </c>
      <c r="R91">
        <v>310</v>
      </c>
    </row>
    <row r="92" spans="1:18" x14ac:dyDescent="0.2">
      <c r="L92" s="1"/>
    </row>
    <row r="93" spans="1:18" x14ac:dyDescent="0.2">
      <c r="A93" t="s">
        <v>221</v>
      </c>
      <c r="B93" t="s">
        <v>33</v>
      </c>
      <c r="C93">
        <v>458</v>
      </c>
      <c r="D93">
        <f>3*C93</f>
        <v>1374</v>
      </c>
      <c r="E93">
        <v>1368</v>
      </c>
      <c r="F93" t="s">
        <v>35</v>
      </c>
      <c r="G93" t="s">
        <v>34</v>
      </c>
      <c r="H93">
        <f>MIN(P93:Q93)</f>
        <v>86006</v>
      </c>
      <c r="I93">
        <f>MAX(P93:Q93)</f>
        <v>87372</v>
      </c>
      <c r="J93" t="s">
        <v>285</v>
      </c>
      <c r="K93" s="3">
        <v>0.97799999999999998</v>
      </c>
      <c r="L93" s="1">
        <v>0.97799999999999998</v>
      </c>
      <c r="M93" t="b">
        <v>1</v>
      </c>
      <c r="N93">
        <v>1374</v>
      </c>
      <c r="O93">
        <v>7</v>
      </c>
      <c r="P93">
        <v>87372</v>
      </c>
      <c r="Q93">
        <v>86006</v>
      </c>
      <c r="R93">
        <v>1368</v>
      </c>
    </row>
    <row r="94" spans="1:18" x14ac:dyDescent="0.2">
      <c r="K94" s="3"/>
      <c r="L94" s="1"/>
    </row>
    <row r="95" spans="1:18" x14ac:dyDescent="0.2">
      <c r="A95" t="s">
        <v>220</v>
      </c>
      <c r="B95" t="s">
        <v>33</v>
      </c>
      <c r="C95">
        <v>181</v>
      </c>
      <c r="D95">
        <f>3*C95</f>
        <v>543</v>
      </c>
      <c r="E95">
        <v>488</v>
      </c>
      <c r="F95" t="s">
        <v>34</v>
      </c>
      <c r="G95" t="s">
        <v>34</v>
      </c>
      <c r="H95">
        <f>MIN(P95:Q95)</f>
        <v>87386</v>
      </c>
      <c r="I95">
        <f>MAX(P95:Q95)</f>
        <v>87873</v>
      </c>
      <c r="J95" t="s">
        <v>285</v>
      </c>
      <c r="K95" s="3">
        <v>0.96099999999999997</v>
      </c>
      <c r="L95" s="1">
        <v>0.96099999999999997</v>
      </c>
      <c r="M95" t="b">
        <v>1</v>
      </c>
      <c r="N95">
        <v>488</v>
      </c>
      <c r="O95">
        <v>1</v>
      </c>
      <c r="P95">
        <v>87873</v>
      </c>
      <c r="Q95">
        <v>87386</v>
      </c>
      <c r="R95">
        <v>488</v>
      </c>
    </row>
    <row r="96" spans="1:18" x14ac:dyDescent="0.2">
      <c r="K96" s="3"/>
      <c r="L96" s="1"/>
    </row>
    <row r="97" spans="1:18" x14ac:dyDescent="0.2">
      <c r="A97" t="s">
        <v>223</v>
      </c>
      <c r="B97" t="s">
        <v>111</v>
      </c>
      <c r="C97">
        <v>112</v>
      </c>
      <c r="D97">
        <f>3*C97</f>
        <v>336</v>
      </c>
      <c r="E97">
        <v>319</v>
      </c>
      <c r="F97" t="s">
        <v>34</v>
      </c>
      <c r="G97" t="s">
        <v>34</v>
      </c>
      <c r="H97">
        <f>MIN(P97:Q97)</f>
        <v>49614</v>
      </c>
      <c r="I97">
        <f>MAX(P97:Q97)</f>
        <v>49931</v>
      </c>
      <c r="J97" t="s">
        <v>285</v>
      </c>
      <c r="K97" s="3">
        <v>0.86499999999999999</v>
      </c>
      <c r="L97" s="1">
        <v>0.86499999999999999</v>
      </c>
      <c r="M97" t="b">
        <v>1</v>
      </c>
      <c r="N97">
        <v>323</v>
      </c>
      <c r="O97">
        <v>5</v>
      </c>
      <c r="P97">
        <v>49931</v>
      </c>
      <c r="Q97">
        <v>49614</v>
      </c>
      <c r="R97">
        <v>319</v>
      </c>
    </row>
    <row r="98" spans="1:18" x14ac:dyDescent="0.2">
      <c r="K98" s="3"/>
      <c r="L98" s="1"/>
    </row>
    <row r="99" spans="1:18" x14ac:dyDescent="0.2">
      <c r="A99" t="s">
        <v>207</v>
      </c>
      <c r="B99" t="s">
        <v>111</v>
      </c>
      <c r="C99">
        <v>191</v>
      </c>
      <c r="D99">
        <f>3*C99</f>
        <v>573</v>
      </c>
      <c r="E99">
        <v>311</v>
      </c>
      <c r="F99" t="s">
        <v>34</v>
      </c>
      <c r="G99" t="s">
        <v>34</v>
      </c>
      <c r="H99">
        <f>MIN(P99:Q99)</f>
        <v>137383</v>
      </c>
      <c r="I99">
        <f>MAX(P99:Q99)</f>
        <v>137690</v>
      </c>
      <c r="J99" t="s">
        <v>285</v>
      </c>
      <c r="K99" s="3">
        <v>0.90400000000000003</v>
      </c>
      <c r="L99" s="1">
        <v>0.90400000000000003</v>
      </c>
      <c r="M99" t="b">
        <v>1</v>
      </c>
      <c r="N99">
        <v>241</v>
      </c>
      <c r="O99">
        <v>542</v>
      </c>
      <c r="P99">
        <v>137690</v>
      </c>
      <c r="Q99">
        <v>137383</v>
      </c>
      <c r="R99">
        <v>311</v>
      </c>
    </row>
    <row r="100" spans="1:18" x14ac:dyDescent="0.2">
      <c r="K100" s="3"/>
      <c r="L100" s="1"/>
    </row>
    <row r="101" spans="1:18" x14ac:dyDescent="0.2">
      <c r="A101" t="s">
        <v>206</v>
      </c>
      <c r="B101" t="s">
        <v>40</v>
      </c>
      <c r="C101">
        <v>159</v>
      </c>
      <c r="D101">
        <f>3*C101</f>
        <v>477</v>
      </c>
      <c r="E101">
        <v>209</v>
      </c>
      <c r="F101" t="s">
        <v>34</v>
      </c>
      <c r="G101" t="s">
        <v>34</v>
      </c>
      <c r="H101">
        <f>MIN(P101:Q101)</f>
        <v>137482</v>
      </c>
      <c r="I101">
        <f>MAX(P101:Q101)</f>
        <v>137690</v>
      </c>
      <c r="J101" t="s">
        <v>285</v>
      </c>
      <c r="K101" s="3">
        <v>0.96699999999999997</v>
      </c>
      <c r="L101" s="1">
        <v>0.96699999999999997</v>
      </c>
      <c r="M101" t="b">
        <v>1</v>
      </c>
      <c r="N101">
        <v>240</v>
      </c>
      <c r="O101">
        <v>448</v>
      </c>
      <c r="P101">
        <v>137690</v>
      </c>
      <c r="Q101">
        <v>137482</v>
      </c>
      <c r="R101">
        <v>209</v>
      </c>
    </row>
    <row r="102" spans="1:18" x14ac:dyDescent="0.2">
      <c r="K102" s="3"/>
      <c r="L102" s="1"/>
    </row>
    <row r="103" spans="1:18" x14ac:dyDescent="0.2">
      <c r="A103" t="s">
        <v>205</v>
      </c>
      <c r="B103" t="s">
        <v>40</v>
      </c>
      <c r="C103">
        <v>140</v>
      </c>
      <c r="D103">
        <f>3*C103</f>
        <v>420</v>
      </c>
      <c r="E103">
        <v>182</v>
      </c>
      <c r="F103" t="s">
        <v>34</v>
      </c>
      <c r="G103" t="s">
        <v>34</v>
      </c>
      <c r="H103">
        <f>MIN(P103:Q103)</f>
        <v>137509</v>
      </c>
      <c r="I103">
        <f>MAX(P103:Q103)</f>
        <v>137690</v>
      </c>
      <c r="J103" t="s">
        <v>285</v>
      </c>
      <c r="K103" s="3">
        <v>0.96699999999999997</v>
      </c>
      <c r="L103" s="1">
        <v>0.96699999999999997</v>
      </c>
      <c r="M103" t="b">
        <v>1</v>
      </c>
      <c r="N103">
        <v>239</v>
      </c>
      <c r="O103">
        <v>420</v>
      </c>
      <c r="P103">
        <v>137690</v>
      </c>
      <c r="Q103">
        <v>137509</v>
      </c>
      <c r="R103">
        <v>182</v>
      </c>
    </row>
  </sheetData>
  <sortState ref="A2:R103">
    <sortCondition ref="A8"/>
  </sortState>
  <pageMargins left="0.75" right="0.75" top="1" bottom="1" header="0.5" footer="0.5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A72BC-E3EE-464F-9AE5-06F21EF85909}">
  <dimension ref="A1:R93"/>
  <sheetViews>
    <sheetView topLeftCell="A90" workbookViewId="0">
      <selection sqref="A1:K93"/>
    </sheetView>
  </sheetViews>
  <sheetFormatPr baseColWidth="10" defaultRowHeight="16" x14ac:dyDescent="0.2"/>
  <cols>
    <col min="1" max="1" width="28" bestFit="1" customWidth="1"/>
    <col min="2" max="6" width="9.83203125" customWidth="1"/>
    <col min="7" max="9" width="12.33203125" customWidth="1"/>
    <col min="10" max="10" width="16.6640625" bestFit="1" customWidth="1"/>
    <col min="11" max="11" width="12.33203125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256</v>
      </c>
      <c r="B2" t="s">
        <v>40</v>
      </c>
      <c r="C2">
        <v>123</v>
      </c>
      <c r="D2">
        <f>3*C2</f>
        <v>369</v>
      </c>
      <c r="E2">
        <f>SUM(R2:R4)</f>
        <v>370</v>
      </c>
      <c r="F2" t="s">
        <v>34</v>
      </c>
      <c r="G2" t="s">
        <v>34</v>
      </c>
      <c r="H2">
        <f>MIN(P2:Q4)</f>
        <v>10951</v>
      </c>
      <c r="I2">
        <f>MAX(P2:Q4)</f>
        <v>13121</v>
      </c>
      <c r="J2" t="s">
        <v>286</v>
      </c>
      <c r="K2" s="1">
        <f>AVERAGE(L2:L4)</f>
        <v>0.97766666666666657</v>
      </c>
      <c r="L2" s="1">
        <v>0.96299999999999997</v>
      </c>
      <c r="M2" t="b">
        <v>1</v>
      </c>
      <c r="N2">
        <v>107</v>
      </c>
      <c r="O2">
        <v>1</v>
      </c>
      <c r="P2">
        <v>11057</v>
      </c>
      <c r="Q2">
        <v>10951</v>
      </c>
      <c r="R2">
        <v>107</v>
      </c>
    </row>
    <row r="3" spans="1:18" x14ac:dyDescent="0.2">
      <c r="A3" t="s">
        <v>256</v>
      </c>
      <c r="L3" s="1">
        <v>0.995</v>
      </c>
      <c r="M3" t="b">
        <v>1</v>
      </c>
      <c r="N3">
        <v>286</v>
      </c>
      <c r="O3">
        <v>105</v>
      </c>
      <c r="P3">
        <v>11317</v>
      </c>
      <c r="Q3">
        <v>11136</v>
      </c>
      <c r="R3">
        <v>182</v>
      </c>
    </row>
    <row r="4" spans="1:18" x14ac:dyDescent="0.2">
      <c r="A4" t="s">
        <v>256</v>
      </c>
      <c r="L4" s="1">
        <v>0.97499999999999998</v>
      </c>
      <c r="M4" t="b">
        <v>1</v>
      </c>
      <c r="N4">
        <v>368</v>
      </c>
      <c r="O4">
        <v>289</v>
      </c>
      <c r="P4">
        <v>13121</v>
      </c>
      <c r="Q4">
        <v>13041</v>
      </c>
      <c r="R4">
        <v>81</v>
      </c>
    </row>
    <row r="5" spans="1:18" x14ac:dyDescent="0.2">
      <c r="L5" s="1"/>
    </row>
    <row r="6" spans="1:18" x14ac:dyDescent="0.2">
      <c r="A6" t="s">
        <v>255</v>
      </c>
      <c r="B6" t="s">
        <v>31</v>
      </c>
      <c r="C6">
        <v>110</v>
      </c>
      <c r="D6">
        <f>3*C6</f>
        <v>330</v>
      </c>
      <c r="E6">
        <f>SUM(R6:R8)</f>
        <v>328</v>
      </c>
      <c r="F6" t="s">
        <v>34</v>
      </c>
      <c r="G6" t="s">
        <v>34</v>
      </c>
      <c r="H6">
        <f>MIN(P6:Q8)</f>
        <v>10950</v>
      </c>
      <c r="I6">
        <f>MAX(P6:Q8)</f>
        <v>13078</v>
      </c>
      <c r="J6" t="s">
        <v>286</v>
      </c>
      <c r="K6" s="1">
        <f>AVERAGE(L6:L8)</f>
        <v>0.97733333333333328</v>
      </c>
      <c r="L6" s="1">
        <v>0.96299999999999997</v>
      </c>
      <c r="M6" t="b">
        <v>1</v>
      </c>
      <c r="N6">
        <v>220</v>
      </c>
      <c r="O6">
        <v>327</v>
      </c>
      <c r="P6">
        <v>11057</v>
      </c>
      <c r="Q6">
        <v>10950</v>
      </c>
      <c r="R6">
        <v>108</v>
      </c>
    </row>
    <row r="7" spans="1:18" x14ac:dyDescent="0.2">
      <c r="A7" t="s">
        <v>255</v>
      </c>
      <c r="L7" s="1">
        <v>0.995</v>
      </c>
      <c r="M7" t="b">
        <v>1</v>
      </c>
      <c r="N7">
        <v>41</v>
      </c>
      <c r="O7">
        <v>222</v>
      </c>
      <c r="P7">
        <v>11317</v>
      </c>
      <c r="Q7">
        <v>11136</v>
      </c>
      <c r="R7">
        <v>182</v>
      </c>
    </row>
    <row r="8" spans="1:18" x14ac:dyDescent="0.2">
      <c r="A8" t="s">
        <v>255</v>
      </c>
      <c r="L8" s="1">
        <v>0.97399999999999998</v>
      </c>
      <c r="M8" t="b">
        <v>1</v>
      </c>
      <c r="N8">
        <v>1</v>
      </c>
      <c r="O8">
        <v>38</v>
      </c>
      <c r="P8">
        <v>13078</v>
      </c>
      <c r="Q8">
        <v>13041</v>
      </c>
      <c r="R8">
        <v>38</v>
      </c>
    </row>
    <row r="9" spans="1:18" x14ac:dyDescent="0.2">
      <c r="L9" s="1"/>
    </row>
    <row r="10" spans="1:18" x14ac:dyDescent="0.2">
      <c r="A10" t="s">
        <v>41</v>
      </c>
      <c r="B10" t="s">
        <v>33</v>
      </c>
      <c r="C10">
        <v>241</v>
      </c>
      <c r="D10">
        <f>3*C10</f>
        <v>723</v>
      </c>
      <c r="E10">
        <v>186</v>
      </c>
      <c r="F10" t="s">
        <v>34</v>
      </c>
      <c r="G10" t="s">
        <v>34</v>
      </c>
      <c r="H10">
        <f>MIN(P10:Q10)</f>
        <v>38134</v>
      </c>
      <c r="I10">
        <f>MAX(P10:Q10)</f>
        <v>38319</v>
      </c>
      <c r="J10" t="s">
        <v>286</v>
      </c>
      <c r="K10" s="1">
        <v>0.93500000000000005</v>
      </c>
      <c r="L10" s="1">
        <v>0.93500000000000005</v>
      </c>
      <c r="M10" t="b">
        <v>1</v>
      </c>
      <c r="N10">
        <v>536</v>
      </c>
      <c r="O10">
        <v>721</v>
      </c>
      <c r="P10">
        <v>38319</v>
      </c>
      <c r="Q10">
        <v>38134</v>
      </c>
      <c r="R10">
        <v>186</v>
      </c>
    </row>
    <row r="11" spans="1:18" x14ac:dyDescent="0.2">
      <c r="K11" s="1"/>
      <c r="L11" s="1"/>
    </row>
    <row r="12" spans="1:18" x14ac:dyDescent="0.2">
      <c r="A12" t="s">
        <v>232</v>
      </c>
      <c r="B12" t="s">
        <v>33</v>
      </c>
      <c r="C12">
        <v>287</v>
      </c>
      <c r="D12">
        <f>3*C12</f>
        <v>861</v>
      </c>
      <c r="E12">
        <v>861</v>
      </c>
      <c r="F12" t="s">
        <v>35</v>
      </c>
      <c r="G12" t="s">
        <v>34</v>
      </c>
      <c r="H12">
        <f>MIN(P12:Q12)</f>
        <v>219659</v>
      </c>
      <c r="I12">
        <f>MAX(P12:Q12)</f>
        <v>220519</v>
      </c>
      <c r="J12" t="s">
        <v>286</v>
      </c>
      <c r="K12" s="1">
        <v>0.98499999999999999</v>
      </c>
      <c r="L12" s="1">
        <v>0.98499999999999999</v>
      </c>
      <c r="M12" t="b">
        <v>1</v>
      </c>
      <c r="N12">
        <v>861</v>
      </c>
      <c r="O12">
        <v>1</v>
      </c>
      <c r="P12">
        <v>220519</v>
      </c>
      <c r="Q12">
        <v>219659</v>
      </c>
      <c r="R12">
        <v>861</v>
      </c>
    </row>
    <row r="13" spans="1:18" x14ac:dyDescent="0.2">
      <c r="K13" s="1"/>
      <c r="L13" s="1"/>
    </row>
    <row r="14" spans="1:18" x14ac:dyDescent="0.2">
      <c r="A14" t="s">
        <v>235</v>
      </c>
      <c r="B14" t="s">
        <v>40</v>
      </c>
      <c r="C14">
        <v>251</v>
      </c>
      <c r="D14">
        <f>3*C14</f>
        <v>753</v>
      </c>
      <c r="E14">
        <v>753</v>
      </c>
      <c r="F14" t="s">
        <v>34</v>
      </c>
      <c r="G14" t="s">
        <v>34</v>
      </c>
      <c r="H14">
        <f>MIN(P14:Q14)</f>
        <v>218392</v>
      </c>
      <c r="I14">
        <f>MAX(P14:Q14)</f>
        <v>219144</v>
      </c>
      <c r="J14" t="s">
        <v>286</v>
      </c>
      <c r="K14" s="1">
        <v>0.99399999999999999</v>
      </c>
      <c r="L14" s="1">
        <v>0.99399999999999999</v>
      </c>
      <c r="M14" t="b">
        <v>1</v>
      </c>
      <c r="N14">
        <v>753</v>
      </c>
      <c r="O14">
        <v>1</v>
      </c>
      <c r="P14">
        <v>219144</v>
      </c>
      <c r="Q14">
        <v>218392</v>
      </c>
      <c r="R14">
        <v>753</v>
      </c>
    </row>
    <row r="15" spans="1:18" x14ac:dyDescent="0.2">
      <c r="K15" s="1"/>
      <c r="L15" s="1"/>
    </row>
    <row r="16" spans="1:18" x14ac:dyDescent="0.2">
      <c r="A16" t="s">
        <v>234</v>
      </c>
      <c r="B16" t="s">
        <v>40</v>
      </c>
      <c r="C16">
        <v>162</v>
      </c>
      <c r="D16">
        <f>3*C16</f>
        <v>486</v>
      </c>
      <c r="E16">
        <v>476</v>
      </c>
      <c r="F16" t="s">
        <v>34</v>
      </c>
      <c r="G16" t="s">
        <v>34</v>
      </c>
      <c r="H16">
        <f>MIN(P16:Q16)</f>
        <v>219124</v>
      </c>
      <c r="I16">
        <f>MAX(P16:Q16)</f>
        <v>219599</v>
      </c>
      <c r="J16" t="s">
        <v>286</v>
      </c>
      <c r="K16" s="1">
        <v>0.98299999999999998</v>
      </c>
      <c r="L16" s="1">
        <v>0.98299999999999998</v>
      </c>
      <c r="M16" t="b">
        <v>1</v>
      </c>
      <c r="N16">
        <v>11</v>
      </c>
      <c r="O16">
        <v>486</v>
      </c>
      <c r="P16">
        <v>219599</v>
      </c>
      <c r="Q16">
        <v>219124</v>
      </c>
      <c r="R16">
        <v>476</v>
      </c>
    </row>
    <row r="17" spans="1:18" x14ac:dyDescent="0.2">
      <c r="K17" s="1"/>
      <c r="L17" s="1"/>
    </row>
    <row r="18" spans="1:18" x14ac:dyDescent="0.2">
      <c r="A18" t="s">
        <v>233</v>
      </c>
      <c r="B18" t="s">
        <v>31</v>
      </c>
      <c r="C18">
        <v>135</v>
      </c>
      <c r="D18">
        <f>3*C18</f>
        <v>405</v>
      </c>
      <c r="E18">
        <v>392</v>
      </c>
      <c r="F18" t="s">
        <v>34</v>
      </c>
      <c r="G18" t="s">
        <v>34</v>
      </c>
      <c r="H18">
        <f>MIN(P18:Q18)</f>
        <v>219208</v>
      </c>
      <c r="I18">
        <f>MAX(P18:Q18)</f>
        <v>219599</v>
      </c>
      <c r="J18" t="s">
        <v>286</v>
      </c>
      <c r="K18" s="1">
        <v>0.98699999999999999</v>
      </c>
      <c r="L18" s="1">
        <v>0.98699999999999999</v>
      </c>
      <c r="M18" t="b">
        <v>1</v>
      </c>
      <c r="N18">
        <v>392</v>
      </c>
      <c r="O18">
        <v>1</v>
      </c>
      <c r="P18">
        <v>219599</v>
      </c>
      <c r="Q18">
        <v>219208</v>
      </c>
      <c r="R18">
        <v>392</v>
      </c>
    </row>
    <row r="19" spans="1:18" x14ac:dyDescent="0.2">
      <c r="K19" s="1"/>
      <c r="L19" s="1"/>
    </row>
    <row r="20" spans="1:18" x14ac:dyDescent="0.2">
      <c r="A20" t="s">
        <v>253</v>
      </c>
      <c r="B20" t="s">
        <v>111</v>
      </c>
      <c r="C20">
        <v>197</v>
      </c>
      <c r="D20">
        <f>3*C20</f>
        <v>591</v>
      </c>
      <c r="E20">
        <v>405</v>
      </c>
      <c r="F20" t="s">
        <v>34</v>
      </c>
      <c r="G20" t="s">
        <v>34</v>
      </c>
      <c r="H20">
        <f>MIN(P20:Q20)</f>
        <v>103540</v>
      </c>
      <c r="I20">
        <f>MAX(P20:Q20)</f>
        <v>103941</v>
      </c>
      <c r="J20" t="s">
        <v>286</v>
      </c>
      <c r="K20" s="1">
        <v>0.877</v>
      </c>
      <c r="L20" s="1">
        <v>0.877</v>
      </c>
      <c r="M20" t="b">
        <v>1</v>
      </c>
      <c r="N20">
        <v>407</v>
      </c>
      <c r="O20">
        <v>5</v>
      </c>
      <c r="P20">
        <v>103941</v>
      </c>
      <c r="Q20">
        <v>103540</v>
      </c>
      <c r="R20">
        <v>405</v>
      </c>
    </row>
    <row r="21" spans="1:18" x14ac:dyDescent="0.2">
      <c r="K21" s="1"/>
      <c r="L21" s="1"/>
    </row>
    <row r="22" spans="1:18" x14ac:dyDescent="0.2">
      <c r="A22" t="s">
        <v>117</v>
      </c>
      <c r="B22" t="s">
        <v>111</v>
      </c>
      <c r="C22">
        <v>143</v>
      </c>
      <c r="D22">
        <f>3*C22</f>
        <v>429</v>
      </c>
      <c r="E22">
        <v>274</v>
      </c>
      <c r="F22" t="s">
        <v>34</v>
      </c>
      <c r="G22" t="s">
        <v>34</v>
      </c>
      <c r="H22">
        <f>MIN(P22:Q22)</f>
        <v>117227</v>
      </c>
      <c r="I22">
        <f>MAX(P22:Q22)</f>
        <v>117494</v>
      </c>
      <c r="J22" t="s">
        <v>286</v>
      </c>
      <c r="K22" s="1">
        <v>0.82799999999999996</v>
      </c>
      <c r="L22" s="1">
        <v>0.82799999999999996</v>
      </c>
      <c r="M22" t="b">
        <v>1</v>
      </c>
      <c r="N22">
        <v>421</v>
      </c>
      <c r="O22">
        <v>148</v>
      </c>
      <c r="P22">
        <v>117494</v>
      </c>
      <c r="Q22">
        <v>117227</v>
      </c>
      <c r="R22">
        <v>274</v>
      </c>
    </row>
    <row r="23" spans="1:18" x14ac:dyDescent="0.2">
      <c r="K23" s="1"/>
      <c r="L23" s="1"/>
    </row>
    <row r="24" spans="1:18" x14ac:dyDescent="0.2">
      <c r="A24" t="s">
        <v>227</v>
      </c>
      <c r="B24" t="s">
        <v>40</v>
      </c>
      <c r="C24">
        <v>222</v>
      </c>
      <c r="D24">
        <f>3*C24</f>
        <v>666</v>
      </c>
      <c r="E24">
        <v>627</v>
      </c>
      <c r="F24" t="s">
        <v>34</v>
      </c>
      <c r="G24" t="s">
        <v>34</v>
      </c>
      <c r="H24">
        <f>MIN(P24:Q24)</f>
        <v>238712</v>
      </c>
      <c r="I24">
        <f>MAX(P24:Q24)</f>
        <v>239334</v>
      </c>
      <c r="J24" t="s">
        <v>286</v>
      </c>
      <c r="K24" s="1">
        <v>0.90100000000000002</v>
      </c>
      <c r="L24" s="1">
        <v>0.90100000000000002</v>
      </c>
      <c r="M24" t="b">
        <v>1</v>
      </c>
      <c r="N24">
        <v>666</v>
      </c>
      <c r="O24">
        <v>40</v>
      </c>
      <c r="P24">
        <v>239334</v>
      </c>
      <c r="Q24">
        <v>238712</v>
      </c>
      <c r="R24">
        <v>627</v>
      </c>
    </row>
    <row r="25" spans="1:18" x14ac:dyDescent="0.2">
      <c r="L25" s="1"/>
    </row>
    <row r="26" spans="1:18" x14ac:dyDescent="0.2">
      <c r="A26" t="s">
        <v>241</v>
      </c>
      <c r="B26" t="s">
        <v>33</v>
      </c>
      <c r="C26">
        <v>144</v>
      </c>
      <c r="D26">
        <f>3*C26</f>
        <v>432</v>
      </c>
      <c r="E26">
        <f>SUM(R26:R28)</f>
        <v>249</v>
      </c>
      <c r="F26" t="s">
        <v>34</v>
      </c>
      <c r="G26" t="s">
        <v>34</v>
      </c>
      <c r="H26">
        <f>MIN(P26:Q28)</f>
        <v>168616</v>
      </c>
      <c r="I26">
        <f>MAX(P26:Q28)</f>
        <v>169984</v>
      </c>
      <c r="J26" t="s">
        <v>286</v>
      </c>
      <c r="K26" s="1">
        <f>AVERAGE(L26:L28)</f>
        <v>0.96133333333333326</v>
      </c>
      <c r="L26" s="1">
        <v>0.95199999999999996</v>
      </c>
      <c r="M26" t="b">
        <v>1</v>
      </c>
      <c r="N26">
        <v>331</v>
      </c>
      <c r="O26">
        <v>432</v>
      </c>
      <c r="P26">
        <v>168719</v>
      </c>
      <c r="Q26">
        <v>168616</v>
      </c>
      <c r="R26">
        <v>104</v>
      </c>
    </row>
    <row r="27" spans="1:18" x14ac:dyDescent="0.2">
      <c r="A27" t="s">
        <v>241</v>
      </c>
      <c r="L27" s="1">
        <v>0.98899999999999999</v>
      </c>
      <c r="M27" t="b">
        <v>1</v>
      </c>
      <c r="N27">
        <v>245</v>
      </c>
      <c r="O27">
        <v>336</v>
      </c>
      <c r="P27">
        <v>169295</v>
      </c>
      <c r="Q27">
        <v>169204</v>
      </c>
      <c r="R27">
        <v>92</v>
      </c>
    </row>
    <row r="28" spans="1:18" x14ac:dyDescent="0.2">
      <c r="A28" t="s">
        <v>241</v>
      </c>
      <c r="L28" s="1">
        <v>0.94299999999999995</v>
      </c>
      <c r="M28" t="b">
        <v>1</v>
      </c>
      <c r="N28">
        <v>196</v>
      </c>
      <c r="O28">
        <v>248</v>
      </c>
      <c r="P28">
        <v>169984</v>
      </c>
      <c r="Q28">
        <v>169932</v>
      </c>
      <c r="R28">
        <v>53</v>
      </c>
    </row>
    <row r="29" spans="1:18" x14ac:dyDescent="0.2">
      <c r="L29" s="1"/>
    </row>
    <row r="30" spans="1:18" x14ac:dyDescent="0.2">
      <c r="A30" t="s">
        <v>240</v>
      </c>
      <c r="B30" t="s">
        <v>33</v>
      </c>
      <c r="C30">
        <v>398</v>
      </c>
      <c r="D30">
        <f>3*C30</f>
        <v>1194</v>
      </c>
      <c r="E30">
        <f>SUM(R30:R32)</f>
        <v>249</v>
      </c>
      <c r="F30" t="s">
        <v>34</v>
      </c>
      <c r="G30" t="s">
        <v>34</v>
      </c>
      <c r="H30">
        <f>MIN(P30:Q32)</f>
        <v>168616</v>
      </c>
      <c r="I30">
        <f>MAX(P30:Q32)</f>
        <v>169984</v>
      </c>
      <c r="J30" t="s">
        <v>286</v>
      </c>
      <c r="K30" s="1">
        <f>AVERAGE(L30:L32)</f>
        <v>0.96133333333333326</v>
      </c>
      <c r="L30" s="1">
        <v>0.95199999999999996</v>
      </c>
      <c r="M30" t="b">
        <v>1</v>
      </c>
      <c r="N30">
        <v>1093</v>
      </c>
      <c r="O30">
        <v>1194</v>
      </c>
      <c r="P30">
        <v>168719</v>
      </c>
      <c r="Q30">
        <v>168616</v>
      </c>
      <c r="R30">
        <v>104</v>
      </c>
    </row>
    <row r="31" spans="1:18" x14ac:dyDescent="0.2">
      <c r="A31" t="s">
        <v>240</v>
      </c>
      <c r="L31" s="1">
        <v>0.98899999999999999</v>
      </c>
      <c r="M31" t="b">
        <v>1</v>
      </c>
      <c r="N31">
        <v>1007</v>
      </c>
      <c r="O31">
        <v>1098</v>
      </c>
      <c r="P31">
        <v>169295</v>
      </c>
      <c r="Q31">
        <v>169204</v>
      </c>
      <c r="R31">
        <v>92</v>
      </c>
    </row>
    <row r="32" spans="1:18" x14ac:dyDescent="0.2">
      <c r="A32" t="s">
        <v>240</v>
      </c>
      <c r="L32" s="1">
        <v>0.94299999999999995</v>
      </c>
      <c r="M32" t="b">
        <v>1</v>
      </c>
      <c r="N32">
        <v>958</v>
      </c>
      <c r="O32">
        <v>1010</v>
      </c>
      <c r="P32">
        <v>169984</v>
      </c>
      <c r="Q32">
        <v>169932</v>
      </c>
      <c r="R32">
        <v>53</v>
      </c>
    </row>
    <row r="33" spans="1:18" x14ac:dyDescent="0.2">
      <c r="L33" s="1"/>
    </row>
    <row r="34" spans="1:18" x14ac:dyDescent="0.2">
      <c r="A34" t="s">
        <v>228</v>
      </c>
      <c r="B34" t="s">
        <v>33</v>
      </c>
      <c r="C34">
        <v>743</v>
      </c>
      <c r="D34">
        <f>3*C34</f>
        <v>2229</v>
      </c>
      <c r="E34">
        <v>110</v>
      </c>
      <c r="F34" t="s">
        <v>34</v>
      </c>
      <c r="G34" t="s">
        <v>34</v>
      </c>
      <c r="H34">
        <f>MIN(P34:Q34)</f>
        <v>229153</v>
      </c>
      <c r="I34">
        <f>MAX(P34:Q34)</f>
        <v>229261</v>
      </c>
      <c r="J34" t="s">
        <v>286</v>
      </c>
      <c r="K34" s="1">
        <v>0.88200000000000001</v>
      </c>
      <c r="L34" s="1">
        <v>0.88200000000000001</v>
      </c>
      <c r="M34" t="b">
        <v>1</v>
      </c>
      <c r="N34">
        <v>816</v>
      </c>
      <c r="O34">
        <v>709</v>
      </c>
      <c r="P34">
        <v>229261</v>
      </c>
      <c r="Q34">
        <v>229153</v>
      </c>
      <c r="R34">
        <v>110</v>
      </c>
    </row>
    <row r="35" spans="1:18" x14ac:dyDescent="0.2">
      <c r="K35" s="1"/>
      <c r="L35" s="1"/>
    </row>
    <row r="36" spans="1:18" x14ac:dyDescent="0.2">
      <c r="A36" t="s">
        <v>236</v>
      </c>
      <c r="B36" t="s">
        <v>33</v>
      </c>
      <c r="C36">
        <v>120</v>
      </c>
      <c r="D36">
        <f>3*C36</f>
        <v>360</v>
      </c>
      <c r="E36">
        <v>360</v>
      </c>
      <c r="F36" t="s">
        <v>35</v>
      </c>
      <c r="G36" t="s">
        <v>34</v>
      </c>
      <c r="H36">
        <f>MIN(P36:Q36)</f>
        <v>216048</v>
      </c>
      <c r="I36">
        <f>MAX(P36:Q36)</f>
        <v>216406</v>
      </c>
      <c r="J36" t="s">
        <v>286</v>
      </c>
      <c r="K36" s="1">
        <v>0.98899999999999999</v>
      </c>
      <c r="L36" s="1">
        <v>0.98899999999999999</v>
      </c>
      <c r="M36" t="b">
        <v>1</v>
      </c>
      <c r="N36">
        <v>1</v>
      </c>
      <c r="O36">
        <v>360</v>
      </c>
      <c r="P36">
        <v>216406</v>
      </c>
      <c r="Q36">
        <v>216048</v>
      </c>
      <c r="R36">
        <v>360</v>
      </c>
    </row>
    <row r="37" spans="1:18" x14ac:dyDescent="0.2">
      <c r="K37" s="1"/>
      <c r="L37" s="1"/>
    </row>
    <row r="38" spans="1:18" x14ac:dyDescent="0.2">
      <c r="A38" t="s">
        <v>237</v>
      </c>
      <c r="B38" t="s">
        <v>33</v>
      </c>
      <c r="C38">
        <v>115</v>
      </c>
      <c r="D38">
        <f>3*C38</f>
        <v>345</v>
      </c>
      <c r="E38">
        <v>345</v>
      </c>
      <c r="F38" t="s">
        <v>35</v>
      </c>
      <c r="G38" t="s">
        <v>34</v>
      </c>
      <c r="H38">
        <f>MIN(P38:Q38)</f>
        <v>215548</v>
      </c>
      <c r="I38">
        <f>MAX(P38:Q38)</f>
        <v>215892</v>
      </c>
      <c r="J38" t="s">
        <v>286</v>
      </c>
      <c r="K38" s="1">
        <v>1</v>
      </c>
      <c r="L38" s="1">
        <v>1</v>
      </c>
      <c r="M38" t="b">
        <v>1</v>
      </c>
      <c r="N38">
        <v>1</v>
      </c>
      <c r="O38">
        <v>345</v>
      </c>
      <c r="P38">
        <v>215892</v>
      </c>
      <c r="Q38">
        <v>215548</v>
      </c>
      <c r="R38">
        <v>345</v>
      </c>
    </row>
    <row r="39" spans="1:18" x14ac:dyDescent="0.2">
      <c r="K39" s="1"/>
      <c r="L39" s="1"/>
    </row>
    <row r="40" spans="1:18" x14ac:dyDescent="0.2">
      <c r="A40" t="s">
        <v>244</v>
      </c>
      <c r="B40" t="s">
        <v>33</v>
      </c>
      <c r="C40">
        <v>366</v>
      </c>
      <c r="D40">
        <f>3*C40</f>
        <v>1098</v>
      </c>
      <c r="E40">
        <v>38</v>
      </c>
      <c r="F40" t="s">
        <v>34</v>
      </c>
      <c r="G40" t="s">
        <v>34</v>
      </c>
      <c r="H40">
        <f>MIN(P40:Q40)</f>
        <v>168040</v>
      </c>
      <c r="I40">
        <f>MAX(P40:Q40)</f>
        <v>168077</v>
      </c>
      <c r="J40" t="s">
        <v>286</v>
      </c>
      <c r="K40" s="1">
        <v>1</v>
      </c>
      <c r="L40" s="1">
        <v>1</v>
      </c>
      <c r="M40" t="b">
        <v>1</v>
      </c>
      <c r="N40">
        <v>43</v>
      </c>
      <c r="O40">
        <v>80</v>
      </c>
      <c r="P40">
        <v>168077</v>
      </c>
      <c r="Q40">
        <v>168040</v>
      </c>
      <c r="R40">
        <v>38</v>
      </c>
    </row>
    <row r="41" spans="1:18" x14ac:dyDescent="0.2">
      <c r="K41" s="1"/>
      <c r="L41" s="1"/>
    </row>
    <row r="42" spans="1:18" x14ac:dyDescent="0.2">
      <c r="A42" t="s">
        <v>243</v>
      </c>
      <c r="B42" t="s">
        <v>33</v>
      </c>
      <c r="C42">
        <v>306</v>
      </c>
      <c r="D42">
        <f>3*C42</f>
        <v>918</v>
      </c>
      <c r="E42">
        <v>110</v>
      </c>
      <c r="F42" t="s">
        <v>34</v>
      </c>
      <c r="G42" t="s">
        <v>34</v>
      </c>
      <c r="H42">
        <f>MIN(P42:Q42)</f>
        <v>168145</v>
      </c>
      <c r="I42">
        <f>MAX(P42:Q42)</f>
        <v>168254</v>
      </c>
      <c r="J42" t="s">
        <v>286</v>
      </c>
      <c r="K42" s="1">
        <v>0.94499999999999995</v>
      </c>
      <c r="L42" s="1">
        <v>0.94499999999999995</v>
      </c>
      <c r="M42" t="b">
        <v>1</v>
      </c>
      <c r="N42">
        <v>480</v>
      </c>
      <c r="O42">
        <v>589</v>
      </c>
      <c r="P42">
        <v>168254</v>
      </c>
      <c r="Q42">
        <v>168145</v>
      </c>
      <c r="R42">
        <v>110</v>
      </c>
    </row>
    <row r="43" spans="1:18" x14ac:dyDescent="0.2">
      <c r="K43" s="1"/>
      <c r="L43" s="1"/>
    </row>
    <row r="44" spans="1:18" x14ac:dyDescent="0.2">
      <c r="A44" t="s">
        <v>242</v>
      </c>
      <c r="B44" t="s">
        <v>33</v>
      </c>
      <c r="C44">
        <v>226</v>
      </c>
      <c r="D44">
        <f>3*C44</f>
        <v>678</v>
      </c>
      <c r="E44">
        <v>110</v>
      </c>
      <c r="F44" t="s">
        <v>34</v>
      </c>
      <c r="G44" t="s">
        <v>34</v>
      </c>
      <c r="H44">
        <f>MIN(P44:Q44)</f>
        <v>168145</v>
      </c>
      <c r="I44">
        <f>MAX(P44:Q44)</f>
        <v>168254</v>
      </c>
      <c r="J44" t="s">
        <v>286</v>
      </c>
      <c r="K44" s="1">
        <v>0.94499999999999995</v>
      </c>
      <c r="L44" s="1">
        <v>0.94499999999999995</v>
      </c>
      <c r="M44" t="b">
        <v>1</v>
      </c>
      <c r="N44">
        <v>480</v>
      </c>
      <c r="O44">
        <v>589</v>
      </c>
      <c r="P44">
        <v>168254</v>
      </c>
      <c r="Q44">
        <v>168145</v>
      </c>
      <c r="R44">
        <v>110</v>
      </c>
    </row>
    <row r="45" spans="1:18" x14ac:dyDescent="0.2">
      <c r="K45" s="1"/>
      <c r="L45" s="1"/>
    </row>
    <row r="46" spans="1:18" x14ac:dyDescent="0.2">
      <c r="A46" t="s">
        <v>245</v>
      </c>
      <c r="B46" t="s">
        <v>40</v>
      </c>
      <c r="C46">
        <v>165</v>
      </c>
      <c r="D46">
        <f>3*C46</f>
        <v>495</v>
      </c>
      <c r="E46">
        <v>76</v>
      </c>
      <c r="F46" t="s">
        <v>34</v>
      </c>
      <c r="G46" t="s">
        <v>34</v>
      </c>
      <c r="H46">
        <f>MIN(P46:Q46)</f>
        <v>119625</v>
      </c>
      <c r="I46">
        <f>MAX(P46:Q46)</f>
        <v>119699</v>
      </c>
      <c r="J46" t="s">
        <v>286</v>
      </c>
      <c r="K46" s="1">
        <v>0.93400000000000005</v>
      </c>
      <c r="L46" s="1">
        <v>0.93400000000000005</v>
      </c>
      <c r="M46" t="b">
        <v>1</v>
      </c>
      <c r="N46">
        <v>488</v>
      </c>
      <c r="O46">
        <v>413</v>
      </c>
      <c r="P46">
        <v>119699</v>
      </c>
      <c r="Q46">
        <v>119625</v>
      </c>
      <c r="R46">
        <v>76</v>
      </c>
    </row>
    <row r="47" spans="1:18" x14ac:dyDescent="0.2">
      <c r="K47" s="1"/>
      <c r="L47" s="1"/>
    </row>
    <row r="48" spans="1:18" x14ac:dyDescent="0.2">
      <c r="A48" t="s">
        <v>250</v>
      </c>
      <c r="B48" t="s">
        <v>40</v>
      </c>
      <c r="C48">
        <v>141</v>
      </c>
      <c r="D48">
        <f>3*C48</f>
        <v>423</v>
      </c>
      <c r="E48">
        <v>81</v>
      </c>
      <c r="F48" t="s">
        <v>34</v>
      </c>
      <c r="G48" t="s">
        <v>34</v>
      </c>
      <c r="H48">
        <f>MIN(P48:Q48)</f>
        <v>119622</v>
      </c>
      <c r="I48">
        <f>MAX(P48:Q48)</f>
        <v>119700</v>
      </c>
      <c r="J48" t="s">
        <v>286</v>
      </c>
      <c r="K48" s="1">
        <v>0.88900000000000001</v>
      </c>
      <c r="L48" s="1">
        <v>0.88900000000000001</v>
      </c>
      <c r="M48" t="b">
        <v>1</v>
      </c>
      <c r="N48">
        <v>412</v>
      </c>
      <c r="O48">
        <v>332</v>
      </c>
      <c r="P48">
        <v>119700</v>
      </c>
      <c r="Q48">
        <v>119622</v>
      </c>
      <c r="R48">
        <v>81</v>
      </c>
    </row>
    <row r="49" spans="1:18" x14ac:dyDescent="0.2">
      <c r="K49" s="1"/>
      <c r="L49" s="1"/>
    </row>
    <row r="50" spans="1:18" x14ac:dyDescent="0.2">
      <c r="A50" t="s">
        <v>249</v>
      </c>
      <c r="B50" t="s">
        <v>40</v>
      </c>
      <c r="C50">
        <v>139</v>
      </c>
      <c r="D50">
        <f>3*C50</f>
        <v>417</v>
      </c>
      <c r="E50">
        <v>79</v>
      </c>
      <c r="F50" t="s">
        <v>34</v>
      </c>
      <c r="G50" t="s">
        <v>34</v>
      </c>
      <c r="H50">
        <f>MIN(P50:Q50)</f>
        <v>119622</v>
      </c>
      <c r="I50">
        <f>MAX(P50:Q50)</f>
        <v>119699</v>
      </c>
      <c r="J50" t="s">
        <v>286</v>
      </c>
      <c r="K50" s="1">
        <v>0.92400000000000004</v>
      </c>
      <c r="L50" s="1">
        <v>0.92400000000000004</v>
      </c>
      <c r="M50" t="b">
        <v>1</v>
      </c>
      <c r="N50">
        <v>410</v>
      </c>
      <c r="O50">
        <v>332</v>
      </c>
      <c r="P50">
        <v>119699</v>
      </c>
      <c r="Q50">
        <v>119622</v>
      </c>
      <c r="R50">
        <v>79</v>
      </c>
    </row>
    <row r="51" spans="1:18" x14ac:dyDescent="0.2">
      <c r="K51" s="1"/>
      <c r="L51" s="1"/>
    </row>
    <row r="52" spans="1:18" x14ac:dyDescent="0.2">
      <c r="A52" t="s">
        <v>248</v>
      </c>
      <c r="B52" t="s">
        <v>40</v>
      </c>
      <c r="C52">
        <v>167</v>
      </c>
      <c r="D52">
        <f>3*C52</f>
        <v>501</v>
      </c>
      <c r="E52">
        <v>78</v>
      </c>
      <c r="F52" t="s">
        <v>34</v>
      </c>
      <c r="G52" t="s">
        <v>34</v>
      </c>
      <c r="H52">
        <f>MIN(P52:Q52)</f>
        <v>119625</v>
      </c>
      <c r="I52">
        <f>MAX(P52:Q52)</f>
        <v>119700</v>
      </c>
      <c r="J52" t="s">
        <v>286</v>
      </c>
      <c r="K52" s="1">
        <v>0.89700000000000002</v>
      </c>
      <c r="L52" s="1">
        <v>0.89700000000000002</v>
      </c>
      <c r="M52" t="b">
        <v>1</v>
      </c>
      <c r="N52">
        <v>490</v>
      </c>
      <c r="O52">
        <v>413</v>
      </c>
      <c r="P52">
        <v>119700</v>
      </c>
      <c r="Q52">
        <v>119625</v>
      </c>
      <c r="R52">
        <v>78</v>
      </c>
    </row>
    <row r="53" spans="1:18" x14ac:dyDescent="0.2">
      <c r="K53" s="1"/>
      <c r="L53" s="1"/>
    </row>
    <row r="54" spans="1:18" x14ac:dyDescent="0.2">
      <c r="A54" t="s">
        <v>247</v>
      </c>
      <c r="B54" t="s">
        <v>40</v>
      </c>
      <c r="C54">
        <v>165</v>
      </c>
      <c r="D54">
        <f>3*C54</f>
        <v>495</v>
      </c>
      <c r="E54">
        <v>76</v>
      </c>
      <c r="F54" t="s">
        <v>34</v>
      </c>
      <c r="G54" t="s">
        <v>34</v>
      </c>
      <c r="H54">
        <f>MIN(P54:Q54)</f>
        <v>119625</v>
      </c>
      <c r="I54">
        <f>MAX(P54:Q54)</f>
        <v>119699</v>
      </c>
      <c r="J54" t="s">
        <v>286</v>
      </c>
      <c r="K54" s="1">
        <v>0.93400000000000005</v>
      </c>
      <c r="L54" s="1">
        <v>0.93400000000000005</v>
      </c>
      <c r="M54" t="b">
        <v>1</v>
      </c>
      <c r="N54">
        <v>488</v>
      </c>
      <c r="O54">
        <v>413</v>
      </c>
      <c r="P54">
        <v>119699</v>
      </c>
      <c r="Q54">
        <v>119625</v>
      </c>
      <c r="R54">
        <v>76</v>
      </c>
    </row>
    <row r="55" spans="1:18" x14ac:dyDescent="0.2">
      <c r="K55" s="1"/>
      <c r="L55" s="1"/>
    </row>
    <row r="56" spans="1:18" x14ac:dyDescent="0.2">
      <c r="A56" t="s">
        <v>252</v>
      </c>
      <c r="B56" t="s">
        <v>40</v>
      </c>
      <c r="C56">
        <v>141</v>
      </c>
      <c r="D56">
        <f>3*C56</f>
        <v>423</v>
      </c>
      <c r="E56">
        <v>81</v>
      </c>
      <c r="F56" t="s">
        <v>34</v>
      </c>
      <c r="G56" t="s">
        <v>34</v>
      </c>
      <c r="H56">
        <f>MIN(P56:Q56)</f>
        <v>119622</v>
      </c>
      <c r="I56">
        <f>MAX(P56:Q56)</f>
        <v>119700</v>
      </c>
      <c r="J56" t="s">
        <v>286</v>
      </c>
      <c r="K56" s="1">
        <v>0.88900000000000001</v>
      </c>
      <c r="L56" s="1">
        <v>0.88900000000000001</v>
      </c>
      <c r="M56" t="b">
        <v>1</v>
      </c>
      <c r="N56">
        <v>412</v>
      </c>
      <c r="O56">
        <v>332</v>
      </c>
      <c r="P56">
        <v>119700</v>
      </c>
      <c r="Q56">
        <v>119622</v>
      </c>
      <c r="R56">
        <v>81</v>
      </c>
    </row>
    <row r="57" spans="1:18" x14ac:dyDescent="0.2">
      <c r="K57" s="1"/>
      <c r="L57" s="1"/>
    </row>
    <row r="58" spans="1:18" x14ac:dyDescent="0.2">
      <c r="A58" t="s">
        <v>251</v>
      </c>
      <c r="B58" t="s">
        <v>40</v>
      </c>
      <c r="C58">
        <v>139</v>
      </c>
      <c r="D58">
        <f>3*C58</f>
        <v>417</v>
      </c>
      <c r="E58">
        <v>79</v>
      </c>
      <c r="F58" t="s">
        <v>34</v>
      </c>
      <c r="G58" t="s">
        <v>34</v>
      </c>
      <c r="H58">
        <f>MIN(P58:Q58)</f>
        <v>119622</v>
      </c>
      <c r="I58">
        <f>MAX(P58:Q58)</f>
        <v>119699</v>
      </c>
      <c r="J58" t="s">
        <v>286</v>
      </c>
      <c r="K58" s="1">
        <v>0.92400000000000004</v>
      </c>
      <c r="L58" s="1">
        <v>0.92400000000000004</v>
      </c>
      <c r="M58" t="b">
        <v>1</v>
      </c>
      <c r="N58">
        <v>410</v>
      </c>
      <c r="O58">
        <v>332</v>
      </c>
      <c r="P58">
        <v>119699</v>
      </c>
      <c r="Q58">
        <v>119622</v>
      </c>
      <c r="R58">
        <v>79</v>
      </c>
    </row>
    <row r="59" spans="1:18" x14ac:dyDescent="0.2">
      <c r="K59" s="1"/>
      <c r="L59" s="1"/>
    </row>
    <row r="60" spans="1:18" x14ac:dyDescent="0.2">
      <c r="A60" t="s">
        <v>246</v>
      </c>
      <c r="B60" t="s">
        <v>40</v>
      </c>
      <c r="C60">
        <v>167</v>
      </c>
      <c r="D60">
        <f>3*C60</f>
        <v>501</v>
      </c>
      <c r="E60">
        <v>78</v>
      </c>
      <c r="F60" t="s">
        <v>34</v>
      </c>
      <c r="G60" t="s">
        <v>34</v>
      </c>
      <c r="H60">
        <f>MIN(P60:Q60)</f>
        <v>119625</v>
      </c>
      <c r="I60">
        <f>MAX(P60:Q60)</f>
        <v>119700</v>
      </c>
      <c r="J60" t="s">
        <v>286</v>
      </c>
      <c r="K60" s="1">
        <v>0.89700000000000002</v>
      </c>
      <c r="L60" s="1">
        <v>0.89700000000000002</v>
      </c>
      <c r="M60" t="b">
        <v>1</v>
      </c>
      <c r="N60">
        <v>490</v>
      </c>
      <c r="O60">
        <v>413</v>
      </c>
      <c r="P60">
        <v>119700</v>
      </c>
      <c r="Q60">
        <v>119625</v>
      </c>
      <c r="R60">
        <v>78</v>
      </c>
    </row>
    <row r="61" spans="1:18" x14ac:dyDescent="0.2">
      <c r="K61" s="1"/>
      <c r="L61" s="1"/>
    </row>
    <row r="62" spans="1:18" x14ac:dyDescent="0.2">
      <c r="A62" t="s">
        <v>257</v>
      </c>
      <c r="B62" t="s">
        <v>111</v>
      </c>
      <c r="C62">
        <v>177</v>
      </c>
      <c r="D62">
        <f>3*C62</f>
        <v>531</v>
      </c>
      <c r="E62">
        <v>530</v>
      </c>
      <c r="F62" t="s">
        <v>34</v>
      </c>
      <c r="G62" t="s">
        <v>34</v>
      </c>
      <c r="H62">
        <f>MIN(P62:Q62)</f>
        <v>11598</v>
      </c>
      <c r="I62">
        <f>MAX(P62:Q62)</f>
        <v>12119</v>
      </c>
      <c r="J62" t="s">
        <v>286</v>
      </c>
      <c r="K62" s="1">
        <v>0.82299999999999995</v>
      </c>
      <c r="L62" s="1">
        <v>0.82299999999999995</v>
      </c>
      <c r="M62" t="b">
        <v>1</v>
      </c>
      <c r="N62">
        <v>1</v>
      </c>
      <c r="O62">
        <v>525</v>
      </c>
      <c r="P62">
        <v>12119</v>
      </c>
      <c r="Q62">
        <v>11598</v>
      </c>
      <c r="R62">
        <v>530</v>
      </c>
    </row>
    <row r="63" spans="1:18" x14ac:dyDescent="0.2">
      <c r="K63" s="1"/>
      <c r="L63" s="1"/>
    </row>
    <row r="64" spans="1:18" x14ac:dyDescent="0.2">
      <c r="A64" t="s">
        <v>200</v>
      </c>
      <c r="B64" t="s">
        <v>111</v>
      </c>
      <c r="C64">
        <v>165</v>
      </c>
      <c r="D64">
        <f>3*C64</f>
        <v>495</v>
      </c>
      <c r="E64">
        <v>494</v>
      </c>
      <c r="F64" t="s">
        <v>34</v>
      </c>
      <c r="G64" t="s">
        <v>34</v>
      </c>
      <c r="H64">
        <f>MIN(P64:Q64)</f>
        <v>185793</v>
      </c>
      <c r="I64">
        <f>MAX(P64:Q64)</f>
        <v>186283</v>
      </c>
      <c r="J64" t="s">
        <v>286</v>
      </c>
      <c r="K64" s="1">
        <v>0.85</v>
      </c>
      <c r="L64" s="1">
        <v>0.85</v>
      </c>
      <c r="M64" t="b">
        <v>1</v>
      </c>
      <c r="N64">
        <v>492</v>
      </c>
      <c r="O64">
        <v>1</v>
      </c>
      <c r="P64">
        <v>186283</v>
      </c>
      <c r="Q64">
        <v>185793</v>
      </c>
      <c r="R64">
        <v>494</v>
      </c>
    </row>
    <row r="65" spans="1:18" x14ac:dyDescent="0.2">
      <c r="K65" s="1"/>
      <c r="L65" s="1"/>
    </row>
    <row r="66" spans="1:18" x14ac:dyDescent="0.2">
      <c r="A66" t="s">
        <v>229</v>
      </c>
      <c r="B66" t="s">
        <v>111</v>
      </c>
      <c r="C66">
        <v>130</v>
      </c>
      <c r="D66">
        <f>3*C66</f>
        <v>390</v>
      </c>
      <c r="E66">
        <v>387</v>
      </c>
      <c r="F66" t="s">
        <v>34</v>
      </c>
      <c r="G66" t="s">
        <v>34</v>
      </c>
      <c r="H66">
        <f>MIN(P66:Q66)</f>
        <v>226187</v>
      </c>
      <c r="I66">
        <f>MAX(P66:Q66)</f>
        <v>226573</v>
      </c>
      <c r="J66" t="s">
        <v>286</v>
      </c>
      <c r="K66" s="1">
        <v>0.88600000000000001</v>
      </c>
      <c r="L66" s="1">
        <v>0.88600000000000001</v>
      </c>
      <c r="M66" t="b">
        <v>1</v>
      </c>
      <c r="N66">
        <v>387</v>
      </c>
      <c r="O66">
        <v>1</v>
      </c>
      <c r="P66">
        <v>226573</v>
      </c>
      <c r="Q66">
        <v>226187</v>
      </c>
      <c r="R66">
        <v>387</v>
      </c>
    </row>
    <row r="67" spans="1:18" x14ac:dyDescent="0.2">
      <c r="K67" s="1"/>
      <c r="L67" s="1"/>
    </row>
    <row r="68" spans="1:18" x14ac:dyDescent="0.2">
      <c r="A68" t="s">
        <v>238</v>
      </c>
      <c r="B68" t="s">
        <v>33</v>
      </c>
      <c r="C68">
        <v>831</v>
      </c>
      <c r="D68">
        <f>3*C68</f>
        <v>2493</v>
      </c>
      <c r="E68">
        <v>62</v>
      </c>
      <c r="F68" t="s">
        <v>34</v>
      </c>
      <c r="G68" t="s">
        <v>34</v>
      </c>
      <c r="H68">
        <f>MIN(P68:Q68)</f>
        <v>208813</v>
      </c>
      <c r="I68">
        <f>MAX(P68:Q68)</f>
        <v>208874</v>
      </c>
      <c r="J68" t="s">
        <v>286</v>
      </c>
      <c r="K68" s="1">
        <v>0.96799999999999997</v>
      </c>
      <c r="L68" s="1">
        <v>0.96799999999999997</v>
      </c>
      <c r="M68" t="b">
        <v>1</v>
      </c>
      <c r="N68">
        <v>1044</v>
      </c>
      <c r="O68">
        <v>983</v>
      </c>
      <c r="P68">
        <v>208874</v>
      </c>
      <c r="Q68">
        <v>208813</v>
      </c>
      <c r="R68">
        <v>62</v>
      </c>
    </row>
    <row r="69" spans="1:18" x14ac:dyDescent="0.2">
      <c r="K69" s="1"/>
      <c r="L69" s="1"/>
    </row>
    <row r="70" spans="1:18" x14ac:dyDescent="0.2">
      <c r="A70" t="s">
        <v>113</v>
      </c>
      <c r="B70" t="s">
        <v>111</v>
      </c>
      <c r="C70">
        <v>300</v>
      </c>
      <c r="D70">
        <f>3*C70</f>
        <v>900</v>
      </c>
      <c r="E70">
        <v>894</v>
      </c>
      <c r="F70" t="s">
        <v>34</v>
      </c>
      <c r="G70" t="s">
        <v>34</v>
      </c>
      <c r="H70">
        <f>MIN(P70:Q70)</f>
        <v>188221</v>
      </c>
      <c r="I70">
        <f>MAX(P70:Q70)</f>
        <v>189113</v>
      </c>
      <c r="J70" t="s">
        <v>286</v>
      </c>
      <c r="K70" s="1">
        <v>0.77700000000000002</v>
      </c>
      <c r="L70" s="1">
        <v>0.77700000000000002</v>
      </c>
      <c r="M70" t="b">
        <v>1</v>
      </c>
      <c r="N70">
        <v>896</v>
      </c>
      <c r="O70">
        <v>4</v>
      </c>
      <c r="P70">
        <v>189113</v>
      </c>
      <c r="Q70">
        <v>188221</v>
      </c>
      <c r="R70">
        <v>894</v>
      </c>
    </row>
    <row r="71" spans="1:18" x14ac:dyDescent="0.2">
      <c r="K71" s="1"/>
      <c r="L71" s="1"/>
    </row>
    <row r="72" spans="1:18" x14ac:dyDescent="0.2">
      <c r="A72" t="s">
        <v>118</v>
      </c>
      <c r="B72" t="s">
        <v>111</v>
      </c>
      <c r="C72">
        <v>158</v>
      </c>
      <c r="D72">
        <f>3*C72</f>
        <v>474</v>
      </c>
      <c r="E72">
        <v>433</v>
      </c>
      <c r="F72" t="s">
        <v>34</v>
      </c>
      <c r="G72" t="s">
        <v>34</v>
      </c>
      <c r="H72">
        <f>MIN(P72:Q72)</f>
        <v>116416</v>
      </c>
      <c r="I72">
        <f>MAX(P72:Q72)</f>
        <v>116846</v>
      </c>
      <c r="J72" t="s">
        <v>286</v>
      </c>
      <c r="K72" s="1">
        <v>0.83399999999999996</v>
      </c>
      <c r="L72" s="1">
        <v>0.83399999999999996</v>
      </c>
      <c r="M72" t="b">
        <v>1</v>
      </c>
      <c r="N72">
        <v>471</v>
      </c>
      <c r="O72">
        <v>41</v>
      </c>
      <c r="P72">
        <v>116846</v>
      </c>
      <c r="Q72">
        <v>116416</v>
      </c>
      <c r="R72">
        <v>433</v>
      </c>
    </row>
    <row r="73" spans="1:18" x14ac:dyDescent="0.2">
      <c r="L73" s="1"/>
    </row>
    <row r="74" spans="1:18" x14ac:dyDescent="0.2">
      <c r="A74" t="s">
        <v>254</v>
      </c>
      <c r="B74" t="s">
        <v>40</v>
      </c>
      <c r="C74">
        <v>395</v>
      </c>
      <c r="D74">
        <f>3*C74</f>
        <v>1185</v>
      </c>
      <c r="E74">
        <f>SUM(R74:R75)</f>
        <v>953</v>
      </c>
      <c r="F74" t="s">
        <v>34</v>
      </c>
      <c r="G74" t="s">
        <v>34</v>
      </c>
      <c r="H74">
        <f>MIN(P74:Q75)</f>
        <v>33623</v>
      </c>
      <c r="I74">
        <f>MAX(P74:Q75)</f>
        <v>34667</v>
      </c>
      <c r="J74" t="s">
        <v>286</v>
      </c>
      <c r="K74" s="4">
        <v>0.99</v>
      </c>
      <c r="L74" s="1">
        <v>0.99</v>
      </c>
      <c r="M74" t="b">
        <v>1</v>
      </c>
      <c r="N74">
        <v>761</v>
      </c>
      <c r="O74">
        <v>951</v>
      </c>
      <c r="P74">
        <v>33814</v>
      </c>
      <c r="Q74">
        <v>33623</v>
      </c>
      <c r="R74">
        <v>192</v>
      </c>
    </row>
    <row r="75" spans="1:18" x14ac:dyDescent="0.2">
      <c r="A75" t="s">
        <v>254</v>
      </c>
      <c r="L75" s="1">
        <v>0.999</v>
      </c>
      <c r="M75" t="b">
        <v>1</v>
      </c>
      <c r="N75">
        <v>5</v>
      </c>
      <c r="O75">
        <v>765</v>
      </c>
      <c r="P75">
        <v>34667</v>
      </c>
      <c r="Q75">
        <v>33907</v>
      </c>
      <c r="R75">
        <v>761</v>
      </c>
    </row>
    <row r="76" spans="1:18" x14ac:dyDescent="0.2">
      <c r="L76" s="1"/>
    </row>
    <row r="77" spans="1:18" x14ac:dyDescent="0.2">
      <c r="A77" t="s">
        <v>239</v>
      </c>
      <c r="B77" t="s">
        <v>33</v>
      </c>
      <c r="C77">
        <v>306</v>
      </c>
      <c r="D77">
        <f>3*C77</f>
        <v>918</v>
      </c>
      <c r="E77">
        <f>SUM(R77:R79)</f>
        <v>329</v>
      </c>
      <c r="F77" t="s">
        <v>34</v>
      </c>
      <c r="G77" t="s">
        <v>35</v>
      </c>
      <c r="H77">
        <f>MIN(P77:Q79)</f>
        <v>208238</v>
      </c>
      <c r="I77">
        <f>MAX(P77:Q79)</f>
        <v>208739</v>
      </c>
      <c r="J77" t="s">
        <v>286</v>
      </c>
      <c r="K77" s="1">
        <f>AVERAGE(L77:L79)</f>
        <v>0.93133333333333335</v>
      </c>
      <c r="L77" s="1">
        <v>0.90800000000000003</v>
      </c>
      <c r="M77" t="b">
        <v>1</v>
      </c>
      <c r="N77">
        <v>390</v>
      </c>
      <c r="O77">
        <v>304</v>
      </c>
      <c r="P77">
        <v>208323</v>
      </c>
      <c r="Q77">
        <v>208238</v>
      </c>
      <c r="R77">
        <v>87</v>
      </c>
    </row>
    <row r="78" spans="1:18" x14ac:dyDescent="0.2">
      <c r="A78" t="s">
        <v>239</v>
      </c>
      <c r="L78" s="1">
        <v>0.91700000000000004</v>
      </c>
      <c r="M78" t="b">
        <v>1</v>
      </c>
      <c r="N78">
        <v>517</v>
      </c>
      <c r="O78">
        <v>374</v>
      </c>
      <c r="P78">
        <v>208595</v>
      </c>
      <c r="Q78">
        <v>208457</v>
      </c>
      <c r="R78">
        <v>144</v>
      </c>
    </row>
    <row r="79" spans="1:18" x14ac:dyDescent="0.2">
      <c r="A79" t="s">
        <v>239</v>
      </c>
      <c r="L79" s="1">
        <v>0.96899999999999997</v>
      </c>
      <c r="M79" t="b">
        <v>1</v>
      </c>
      <c r="N79">
        <v>612</v>
      </c>
      <c r="O79">
        <v>515</v>
      </c>
      <c r="P79">
        <v>208739</v>
      </c>
      <c r="Q79">
        <v>208642</v>
      </c>
      <c r="R79">
        <v>98</v>
      </c>
    </row>
    <row r="80" spans="1:18" x14ac:dyDescent="0.2">
      <c r="L80" s="1"/>
    </row>
    <row r="81" spans="1:18" x14ac:dyDescent="0.2">
      <c r="A81" t="s">
        <v>226</v>
      </c>
      <c r="B81" t="s">
        <v>111</v>
      </c>
      <c r="C81">
        <v>104</v>
      </c>
      <c r="D81">
        <f>3*C81</f>
        <v>312</v>
      </c>
      <c r="E81">
        <v>123</v>
      </c>
      <c r="F81" t="s">
        <v>34</v>
      </c>
      <c r="G81" t="s">
        <v>34</v>
      </c>
      <c r="H81">
        <f>MIN(P81:Q81)</f>
        <v>248906</v>
      </c>
      <c r="I81">
        <f>MAX(P81:Q81)</f>
        <v>249028</v>
      </c>
      <c r="J81" t="s">
        <v>286</v>
      </c>
      <c r="K81" s="3">
        <v>0.82899999999999996</v>
      </c>
      <c r="L81" s="1">
        <v>0.82899999999999996</v>
      </c>
      <c r="M81" t="b">
        <v>1</v>
      </c>
      <c r="N81">
        <v>221</v>
      </c>
      <c r="O81">
        <v>100</v>
      </c>
      <c r="P81">
        <v>249028</v>
      </c>
      <c r="Q81">
        <v>248906</v>
      </c>
      <c r="R81">
        <v>123</v>
      </c>
    </row>
    <row r="82" spans="1:18" x14ac:dyDescent="0.2">
      <c r="L82" s="1"/>
    </row>
    <row r="83" spans="1:18" x14ac:dyDescent="0.2">
      <c r="A83" t="s">
        <v>231</v>
      </c>
      <c r="B83" t="s">
        <v>40</v>
      </c>
      <c r="C83">
        <v>220</v>
      </c>
      <c r="D83">
        <f>3*C83</f>
        <v>660</v>
      </c>
      <c r="E83">
        <f>SUM(R83:R84)</f>
        <v>717</v>
      </c>
      <c r="F83" t="s">
        <v>34</v>
      </c>
      <c r="G83" t="s">
        <v>34</v>
      </c>
      <c r="H83">
        <f>MIN(P83:Q84)</f>
        <v>222858</v>
      </c>
      <c r="I83">
        <f>MAX(P83:Q84)</f>
        <v>223530</v>
      </c>
      <c r="J83" t="s">
        <v>286</v>
      </c>
      <c r="K83" s="1">
        <f>AVERAGE(L83:L84)</f>
        <v>0.97199999999999998</v>
      </c>
      <c r="L83" s="1">
        <v>0.95299999999999996</v>
      </c>
      <c r="M83" t="b">
        <v>1</v>
      </c>
      <c r="N83">
        <v>187</v>
      </c>
      <c r="O83">
        <v>18</v>
      </c>
      <c r="P83">
        <v>223027</v>
      </c>
      <c r="Q83">
        <v>222858</v>
      </c>
      <c r="R83">
        <v>170</v>
      </c>
    </row>
    <row r="84" spans="1:18" x14ac:dyDescent="0.2">
      <c r="A84" t="s">
        <v>231</v>
      </c>
      <c r="L84" s="1">
        <v>0.99099999999999999</v>
      </c>
      <c r="M84" t="b">
        <v>1</v>
      </c>
      <c r="N84">
        <v>660</v>
      </c>
      <c r="O84">
        <v>114</v>
      </c>
      <c r="P84">
        <v>223530</v>
      </c>
      <c r="Q84">
        <v>222984</v>
      </c>
      <c r="R84">
        <v>547</v>
      </c>
    </row>
    <row r="85" spans="1:18" x14ac:dyDescent="0.2">
      <c r="L85" s="1"/>
    </row>
    <row r="86" spans="1:18" x14ac:dyDescent="0.2">
      <c r="A86" t="s">
        <v>230</v>
      </c>
      <c r="B86" t="s">
        <v>40</v>
      </c>
      <c r="C86">
        <v>208</v>
      </c>
      <c r="D86">
        <f>3*C86</f>
        <v>624</v>
      </c>
      <c r="E86">
        <f>SUM(R86:R87)</f>
        <v>679</v>
      </c>
      <c r="F86" t="s">
        <v>34</v>
      </c>
      <c r="G86" t="s">
        <v>34</v>
      </c>
      <c r="H86">
        <f>MIN(P86:Q87)</f>
        <v>222858</v>
      </c>
      <c r="I86">
        <f>MAX(P86:Q87)</f>
        <v>223492</v>
      </c>
      <c r="J86" t="s">
        <v>286</v>
      </c>
      <c r="K86" s="1">
        <f>AVERAGE(L86:L87)</f>
        <v>0.97150000000000003</v>
      </c>
      <c r="L86" s="1">
        <v>0.95299999999999996</v>
      </c>
      <c r="M86" t="b">
        <v>1</v>
      </c>
      <c r="N86">
        <v>189</v>
      </c>
      <c r="O86">
        <v>20</v>
      </c>
      <c r="P86">
        <v>223027</v>
      </c>
      <c r="Q86">
        <v>222858</v>
      </c>
      <c r="R86">
        <v>170</v>
      </c>
    </row>
    <row r="87" spans="1:18" x14ac:dyDescent="0.2">
      <c r="A87" t="s">
        <v>230</v>
      </c>
      <c r="L87" s="1">
        <v>0.99</v>
      </c>
      <c r="M87" t="b">
        <v>1</v>
      </c>
      <c r="N87">
        <v>624</v>
      </c>
      <c r="O87">
        <v>116</v>
      </c>
      <c r="P87">
        <v>223492</v>
      </c>
      <c r="Q87">
        <v>222984</v>
      </c>
      <c r="R87">
        <v>509</v>
      </c>
    </row>
    <row r="88" spans="1:18" x14ac:dyDescent="0.2">
      <c r="L88" s="1"/>
    </row>
    <row r="89" spans="1:18" x14ac:dyDescent="0.2">
      <c r="A89" t="s">
        <v>259</v>
      </c>
      <c r="B89" t="s">
        <v>40</v>
      </c>
      <c r="C89">
        <v>217</v>
      </c>
      <c r="D89">
        <f>3*C89</f>
        <v>651</v>
      </c>
      <c r="E89">
        <f>SUM(R89:R91)</f>
        <v>607</v>
      </c>
      <c r="F89" t="s">
        <v>34</v>
      </c>
      <c r="G89" t="s">
        <v>34</v>
      </c>
      <c r="H89">
        <f>MIN(P89:Q91)</f>
        <v>9832</v>
      </c>
      <c r="I89">
        <f>MAX(P89:Q91)</f>
        <v>10847</v>
      </c>
      <c r="J89" t="s">
        <v>286</v>
      </c>
      <c r="K89" s="1">
        <f>AVERAGE(L89:L91)</f>
        <v>0.96233333333333337</v>
      </c>
      <c r="L89" s="1">
        <v>0.99</v>
      </c>
      <c r="M89" t="b">
        <v>1</v>
      </c>
      <c r="N89">
        <v>451</v>
      </c>
      <c r="O89">
        <v>648</v>
      </c>
      <c r="P89">
        <v>10029</v>
      </c>
      <c r="Q89">
        <v>9832</v>
      </c>
      <c r="R89">
        <v>198</v>
      </c>
    </row>
    <row r="90" spans="1:18" x14ac:dyDescent="0.2">
      <c r="A90" t="s">
        <v>259</v>
      </c>
      <c r="L90" s="1">
        <v>0.95399999999999996</v>
      </c>
      <c r="M90" t="b">
        <v>1</v>
      </c>
      <c r="N90">
        <v>342</v>
      </c>
      <c r="O90">
        <v>450</v>
      </c>
      <c r="P90">
        <v>10462</v>
      </c>
      <c r="Q90">
        <v>10354</v>
      </c>
      <c r="R90">
        <v>109</v>
      </c>
    </row>
    <row r="91" spans="1:18" x14ac:dyDescent="0.2">
      <c r="A91" t="s">
        <v>259</v>
      </c>
      <c r="L91" s="1">
        <v>0.94299999999999995</v>
      </c>
      <c r="M91" t="b">
        <v>1</v>
      </c>
      <c r="N91">
        <v>44</v>
      </c>
      <c r="O91">
        <v>343</v>
      </c>
      <c r="P91">
        <v>10847</v>
      </c>
      <c r="Q91">
        <v>10548</v>
      </c>
      <c r="R91">
        <v>300</v>
      </c>
    </row>
    <row r="92" spans="1:18" x14ac:dyDescent="0.2">
      <c r="L92" s="1"/>
    </row>
    <row r="93" spans="1:18" x14ac:dyDescent="0.2">
      <c r="A93" t="s">
        <v>258</v>
      </c>
      <c r="B93" t="s">
        <v>31</v>
      </c>
      <c r="C93">
        <v>101</v>
      </c>
      <c r="D93">
        <f>3*C93</f>
        <v>303</v>
      </c>
      <c r="E93">
        <v>257</v>
      </c>
      <c r="F93" t="s">
        <v>34</v>
      </c>
      <c r="G93" t="s">
        <v>34</v>
      </c>
      <c r="H93">
        <f>MIN(P93:Q93)</f>
        <v>10591</v>
      </c>
      <c r="I93">
        <f>MAX(P93:Q93)</f>
        <v>10847</v>
      </c>
      <c r="J93" t="s">
        <v>286</v>
      </c>
      <c r="K93" s="3">
        <v>0.94899999999999995</v>
      </c>
      <c r="L93" s="1">
        <v>0.94899999999999995</v>
      </c>
      <c r="M93" t="b">
        <v>1</v>
      </c>
      <c r="N93">
        <v>257</v>
      </c>
      <c r="O93">
        <v>1</v>
      </c>
      <c r="P93">
        <v>10847</v>
      </c>
      <c r="Q93">
        <v>10591</v>
      </c>
      <c r="R93">
        <v>257</v>
      </c>
    </row>
  </sheetData>
  <sortState ref="A2:R93">
    <sortCondition ref="A10"/>
  </sortState>
  <pageMargins left="0.75" right="0.75" top="1" bottom="1" header="0.5" footer="0.5"/>
  <pageSetup paperSize="9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C7FA2-9E99-6447-B157-AB4F1CCB3052}">
  <dimension ref="A1:R90"/>
  <sheetViews>
    <sheetView topLeftCell="A11" zoomScale="110" zoomScaleNormal="110" workbookViewId="0">
      <selection activeCell="C17" sqref="C17"/>
    </sheetView>
  </sheetViews>
  <sheetFormatPr baseColWidth="10" defaultRowHeight="16" x14ac:dyDescent="0.2"/>
  <cols>
    <col min="1" max="1" width="28" bestFit="1" customWidth="1"/>
    <col min="2" max="9" width="9.33203125" customWidth="1"/>
    <col min="10" max="10" width="10.83203125" customWidth="1"/>
    <col min="11" max="11" width="9.33203125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261</v>
      </c>
      <c r="B2" t="s">
        <v>33</v>
      </c>
      <c r="C2">
        <v>198</v>
      </c>
      <c r="D2">
        <f>3*C2</f>
        <v>594</v>
      </c>
      <c r="E2">
        <v>342</v>
      </c>
      <c r="F2" t="s">
        <v>34</v>
      </c>
      <c r="G2" t="s">
        <v>34</v>
      </c>
      <c r="H2">
        <f>MIN(P2:Q2)</f>
        <v>214039</v>
      </c>
      <c r="I2">
        <f>MAX(P2:Q2)</f>
        <v>214378</v>
      </c>
      <c r="J2" t="s">
        <v>287</v>
      </c>
      <c r="K2" s="1">
        <v>0.95</v>
      </c>
      <c r="L2" s="1">
        <v>0.95</v>
      </c>
      <c r="M2" t="b">
        <v>1</v>
      </c>
      <c r="N2">
        <v>530</v>
      </c>
      <c r="O2">
        <v>189</v>
      </c>
      <c r="P2">
        <v>214378</v>
      </c>
      <c r="Q2">
        <v>214039</v>
      </c>
      <c r="R2">
        <v>342</v>
      </c>
    </row>
    <row r="3" spans="1:18" x14ac:dyDescent="0.2">
      <c r="K3" s="1"/>
      <c r="L3" s="1"/>
    </row>
    <row r="4" spans="1:18" x14ac:dyDescent="0.2">
      <c r="A4" t="s">
        <v>262</v>
      </c>
      <c r="B4" t="s">
        <v>111</v>
      </c>
      <c r="C4">
        <v>228</v>
      </c>
      <c r="D4">
        <f>3*C4</f>
        <v>684</v>
      </c>
      <c r="E4">
        <v>661</v>
      </c>
      <c r="F4" t="s">
        <v>34</v>
      </c>
      <c r="G4" t="s">
        <v>34</v>
      </c>
      <c r="H4">
        <f>MIN(P4:Q4)</f>
        <v>205050</v>
      </c>
      <c r="I4">
        <f>MAX(P4:Q4)</f>
        <v>205710</v>
      </c>
      <c r="J4" t="s">
        <v>287</v>
      </c>
      <c r="K4" s="1">
        <v>0.93799999999999994</v>
      </c>
      <c r="L4" s="1">
        <v>0.93799999999999994</v>
      </c>
      <c r="M4" t="b">
        <v>1</v>
      </c>
      <c r="N4">
        <v>1</v>
      </c>
      <c r="O4">
        <v>661</v>
      </c>
      <c r="P4">
        <v>205710</v>
      </c>
      <c r="Q4">
        <v>205050</v>
      </c>
      <c r="R4">
        <v>661</v>
      </c>
    </row>
    <row r="5" spans="1:18" x14ac:dyDescent="0.2">
      <c r="K5" s="1"/>
      <c r="L5" s="1"/>
    </row>
    <row r="6" spans="1:18" x14ac:dyDescent="0.2">
      <c r="A6" t="s">
        <v>266</v>
      </c>
      <c r="B6" t="s">
        <v>111</v>
      </c>
      <c r="C6">
        <v>134</v>
      </c>
      <c r="D6">
        <f>3*C6</f>
        <v>402</v>
      </c>
      <c r="E6">
        <v>399</v>
      </c>
      <c r="F6" t="s">
        <v>34</v>
      </c>
      <c r="G6" t="s">
        <v>34</v>
      </c>
      <c r="H6">
        <f>MIN(P6:Q6)</f>
        <v>196737</v>
      </c>
      <c r="I6">
        <f>MAX(P6:Q6)</f>
        <v>197135</v>
      </c>
      <c r="J6" t="s">
        <v>287</v>
      </c>
      <c r="K6" s="1">
        <v>0.94499999999999995</v>
      </c>
      <c r="L6" s="1">
        <v>0.94499999999999995</v>
      </c>
      <c r="M6" t="b">
        <v>1</v>
      </c>
      <c r="N6">
        <v>399</v>
      </c>
      <c r="O6">
        <v>1</v>
      </c>
      <c r="P6">
        <v>197135</v>
      </c>
      <c r="Q6">
        <v>196737</v>
      </c>
      <c r="R6">
        <v>399</v>
      </c>
    </row>
    <row r="7" spans="1:18" x14ac:dyDescent="0.2">
      <c r="K7" s="1"/>
      <c r="L7" s="1"/>
    </row>
    <row r="8" spans="1:18" x14ac:dyDescent="0.2">
      <c r="A8" t="s">
        <v>116</v>
      </c>
      <c r="B8" t="s">
        <v>40</v>
      </c>
      <c r="C8">
        <v>197</v>
      </c>
      <c r="D8">
        <f>3*C8</f>
        <v>591</v>
      </c>
      <c r="E8">
        <v>591</v>
      </c>
      <c r="F8" t="s">
        <v>34</v>
      </c>
      <c r="G8" t="s">
        <v>34</v>
      </c>
      <c r="H8">
        <f>MIN(P8:Q8)</f>
        <v>47333</v>
      </c>
      <c r="I8">
        <f>MAX(P8:Q8)</f>
        <v>47923</v>
      </c>
      <c r="J8" t="s">
        <v>287</v>
      </c>
      <c r="K8" s="1">
        <v>0.92900000000000005</v>
      </c>
      <c r="L8" s="1">
        <v>0.92900000000000005</v>
      </c>
      <c r="M8" t="b">
        <v>1</v>
      </c>
      <c r="N8">
        <v>1</v>
      </c>
      <c r="O8">
        <v>591</v>
      </c>
      <c r="P8">
        <v>47923</v>
      </c>
      <c r="Q8">
        <v>47333</v>
      </c>
      <c r="R8">
        <v>591</v>
      </c>
    </row>
    <row r="9" spans="1:18" x14ac:dyDescent="0.2">
      <c r="K9" s="1"/>
      <c r="L9" s="1"/>
    </row>
    <row r="10" spans="1:18" x14ac:dyDescent="0.2">
      <c r="A10" t="s">
        <v>269</v>
      </c>
      <c r="B10" t="s">
        <v>33</v>
      </c>
      <c r="C10">
        <v>1071</v>
      </c>
      <c r="D10">
        <f>3*C10</f>
        <v>3213</v>
      </c>
      <c r="E10">
        <v>55</v>
      </c>
      <c r="F10" t="s">
        <v>34</v>
      </c>
      <c r="G10" t="s">
        <v>34</v>
      </c>
      <c r="H10">
        <f>MIN(P10:Q10)</f>
        <v>186875</v>
      </c>
      <c r="I10">
        <f>MAX(P10:Q10)</f>
        <v>186929</v>
      </c>
      <c r="J10" t="s">
        <v>287</v>
      </c>
      <c r="K10" s="1">
        <v>1</v>
      </c>
      <c r="L10" s="1">
        <v>1</v>
      </c>
      <c r="M10" t="b">
        <v>1</v>
      </c>
      <c r="N10">
        <v>2427</v>
      </c>
      <c r="O10">
        <v>2481</v>
      </c>
      <c r="P10">
        <v>186929</v>
      </c>
      <c r="Q10">
        <v>186875</v>
      </c>
      <c r="R10">
        <v>55</v>
      </c>
    </row>
    <row r="11" spans="1:18" x14ac:dyDescent="0.2">
      <c r="K11" s="1"/>
      <c r="L11" s="1"/>
    </row>
    <row r="12" spans="1:18" x14ac:dyDescent="0.2">
      <c r="A12" t="s">
        <v>268</v>
      </c>
      <c r="B12" t="s">
        <v>33</v>
      </c>
      <c r="C12">
        <v>1071</v>
      </c>
      <c r="D12">
        <f>3*C12</f>
        <v>3213</v>
      </c>
      <c r="E12">
        <v>55</v>
      </c>
      <c r="F12" t="s">
        <v>34</v>
      </c>
      <c r="G12" t="s">
        <v>34</v>
      </c>
      <c r="H12">
        <f>MIN(P12:Q12)</f>
        <v>186875</v>
      </c>
      <c r="I12">
        <f>MAX(P12:Q12)</f>
        <v>186929</v>
      </c>
      <c r="J12" t="s">
        <v>287</v>
      </c>
      <c r="K12" s="1">
        <v>1</v>
      </c>
      <c r="L12" s="1">
        <v>1</v>
      </c>
      <c r="M12" t="b">
        <v>1</v>
      </c>
      <c r="N12">
        <v>2427</v>
      </c>
      <c r="O12">
        <v>2481</v>
      </c>
      <c r="P12">
        <v>186929</v>
      </c>
      <c r="Q12">
        <v>186875</v>
      </c>
      <c r="R12">
        <v>55</v>
      </c>
    </row>
    <row r="13" spans="1:18" x14ac:dyDescent="0.2">
      <c r="L13" s="1"/>
    </row>
    <row r="14" spans="1:18" x14ac:dyDescent="0.2">
      <c r="A14" t="s">
        <v>270</v>
      </c>
      <c r="B14" t="s">
        <v>40</v>
      </c>
      <c r="C14">
        <v>268</v>
      </c>
      <c r="D14">
        <f>3*C14</f>
        <v>804</v>
      </c>
      <c r="E14">
        <f>SUM(R14:R23)</f>
        <v>309</v>
      </c>
      <c r="F14" t="s">
        <v>34</v>
      </c>
      <c r="G14" t="s">
        <v>35</v>
      </c>
      <c r="H14">
        <f>MIN(P14:Q23)</f>
        <v>183789</v>
      </c>
      <c r="I14">
        <f>MAX(P14:Q23)</f>
        <v>183819</v>
      </c>
      <c r="J14" t="s">
        <v>287</v>
      </c>
      <c r="K14" s="4">
        <v>1</v>
      </c>
      <c r="L14" s="1">
        <v>1</v>
      </c>
      <c r="M14" t="b">
        <v>1</v>
      </c>
      <c r="N14">
        <v>32</v>
      </c>
      <c r="O14">
        <v>2</v>
      </c>
      <c r="P14">
        <v>183819</v>
      </c>
      <c r="Q14">
        <v>183789</v>
      </c>
      <c r="R14">
        <v>31</v>
      </c>
    </row>
    <row r="15" spans="1:18" x14ac:dyDescent="0.2">
      <c r="A15" t="s">
        <v>270</v>
      </c>
      <c r="L15" s="1">
        <v>1</v>
      </c>
      <c r="M15" t="b">
        <v>1</v>
      </c>
      <c r="N15">
        <v>34</v>
      </c>
      <c r="O15">
        <v>4</v>
      </c>
      <c r="P15">
        <v>183819</v>
      </c>
      <c r="Q15">
        <v>183789</v>
      </c>
      <c r="R15">
        <v>31</v>
      </c>
    </row>
    <row r="16" spans="1:18" x14ac:dyDescent="0.2">
      <c r="A16" t="s">
        <v>270</v>
      </c>
      <c r="L16" s="1">
        <v>1</v>
      </c>
      <c r="M16" t="b">
        <v>1</v>
      </c>
      <c r="N16">
        <v>36</v>
      </c>
      <c r="O16">
        <v>6</v>
      </c>
      <c r="P16">
        <v>183819</v>
      </c>
      <c r="Q16">
        <v>183789</v>
      </c>
      <c r="R16">
        <v>31</v>
      </c>
    </row>
    <row r="17" spans="1:18" x14ac:dyDescent="0.2">
      <c r="A17" t="s">
        <v>270</v>
      </c>
      <c r="L17" s="1">
        <v>1</v>
      </c>
      <c r="M17" t="b">
        <v>1</v>
      </c>
      <c r="N17">
        <v>38</v>
      </c>
      <c r="O17">
        <v>8</v>
      </c>
      <c r="P17">
        <v>183819</v>
      </c>
      <c r="Q17">
        <v>183789</v>
      </c>
      <c r="R17">
        <v>31</v>
      </c>
    </row>
    <row r="18" spans="1:18" x14ac:dyDescent="0.2">
      <c r="A18" t="s">
        <v>270</v>
      </c>
      <c r="L18" s="1">
        <v>1</v>
      </c>
      <c r="M18" t="b">
        <v>1</v>
      </c>
      <c r="N18">
        <v>40</v>
      </c>
      <c r="O18">
        <v>10</v>
      </c>
      <c r="P18">
        <v>183819</v>
      </c>
      <c r="Q18">
        <v>183789</v>
      </c>
      <c r="R18">
        <v>31</v>
      </c>
    </row>
    <row r="19" spans="1:18" x14ac:dyDescent="0.2">
      <c r="A19" t="s">
        <v>270</v>
      </c>
      <c r="L19" s="1">
        <v>1</v>
      </c>
      <c r="M19" t="b">
        <v>1</v>
      </c>
      <c r="N19">
        <v>42</v>
      </c>
      <c r="O19">
        <v>12</v>
      </c>
      <c r="P19">
        <v>183819</v>
      </c>
      <c r="Q19">
        <v>183789</v>
      </c>
      <c r="R19">
        <v>31</v>
      </c>
    </row>
    <row r="20" spans="1:18" x14ac:dyDescent="0.2">
      <c r="A20" t="s">
        <v>270</v>
      </c>
      <c r="L20" s="1">
        <v>1</v>
      </c>
      <c r="M20" t="b">
        <v>1</v>
      </c>
      <c r="N20">
        <v>44</v>
      </c>
      <c r="O20">
        <v>14</v>
      </c>
      <c r="P20">
        <v>183819</v>
      </c>
      <c r="Q20">
        <v>183789</v>
      </c>
      <c r="R20">
        <v>31</v>
      </c>
    </row>
    <row r="21" spans="1:18" x14ac:dyDescent="0.2">
      <c r="A21" t="s">
        <v>270</v>
      </c>
      <c r="L21" s="1">
        <v>1</v>
      </c>
      <c r="M21" t="b">
        <v>1</v>
      </c>
      <c r="N21">
        <v>46</v>
      </c>
      <c r="O21">
        <v>16</v>
      </c>
      <c r="P21">
        <v>183819</v>
      </c>
      <c r="Q21">
        <v>183789</v>
      </c>
      <c r="R21">
        <v>31</v>
      </c>
    </row>
    <row r="22" spans="1:18" x14ac:dyDescent="0.2">
      <c r="A22" t="s">
        <v>270</v>
      </c>
      <c r="L22" s="1">
        <v>1</v>
      </c>
      <c r="M22" t="b">
        <v>1</v>
      </c>
      <c r="N22">
        <v>48</v>
      </c>
      <c r="O22">
        <v>18</v>
      </c>
      <c r="P22">
        <v>183819</v>
      </c>
      <c r="Q22">
        <v>183789</v>
      </c>
      <c r="R22">
        <v>31</v>
      </c>
    </row>
    <row r="23" spans="1:18" x14ac:dyDescent="0.2">
      <c r="A23" t="s">
        <v>270</v>
      </c>
      <c r="L23" s="1">
        <v>1</v>
      </c>
      <c r="M23" t="b">
        <v>1</v>
      </c>
      <c r="N23">
        <v>30</v>
      </c>
      <c r="O23">
        <v>1</v>
      </c>
      <c r="P23">
        <v>183819</v>
      </c>
      <c r="Q23">
        <v>183790</v>
      </c>
      <c r="R23">
        <v>30</v>
      </c>
    </row>
    <row r="24" spans="1:18" x14ac:dyDescent="0.2">
      <c r="L24" s="1"/>
    </row>
    <row r="25" spans="1:18" x14ac:dyDescent="0.2">
      <c r="A25" t="s">
        <v>224</v>
      </c>
      <c r="B25" t="s">
        <v>111</v>
      </c>
      <c r="C25">
        <v>125</v>
      </c>
      <c r="D25">
        <f>3*C25</f>
        <v>375</v>
      </c>
      <c r="E25">
        <v>372</v>
      </c>
      <c r="F25" t="s">
        <v>34</v>
      </c>
      <c r="G25" t="s">
        <v>34</v>
      </c>
      <c r="H25">
        <f>MIN(P25:Q25)</f>
        <v>198405</v>
      </c>
      <c r="I25">
        <f>MAX(P25:Q25)</f>
        <v>198775</v>
      </c>
      <c r="J25" t="s">
        <v>287</v>
      </c>
      <c r="K25" s="1">
        <v>0.90600000000000003</v>
      </c>
      <c r="L25" s="1">
        <v>0.90600000000000003</v>
      </c>
      <c r="M25" t="b">
        <v>1</v>
      </c>
      <c r="N25">
        <v>372</v>
      </c>
      <c r="O25">
        <v>1</v>
      </c>
      <c r="P25">
        <v>198775</v>
      </c>
      <c r="Q25">
        <v>198405</v>
      </c>
      <c r="R25">
        <v>372</v>
      </c>
    </row>
    <row r="26" spans="1:18" x14ac:dyDescent="0.2">
      <c r="K26" s="1"/>
      <c r="L26" s="1"/>
    </row>
    <row r="27" spans="1:18" x14ac:dyDescent="0.2">
      <c r="A27" t="s">
        <v>260</v>
      </c>
      <c r="B27" t="s">
        <v>33</v>
      </c>
      <c r="C27">
        <v>140</v>
      </c>
      <c r="D27">
        <f>3*C27</f>
        <v>420</v>
      </c>
      <c r="E27">
        <v>127</v>
      </c>
      <c r="F27" t="s">
        <v>34</v>
      </c>
      <c r="G27" t="s">
        <v>34</v>
      </c>
      <c r="H27">
        <f>MIN(P27:Q27)</f>
        <v>214517</v>
      </c>
      <c r="I27">
        <f>MAX(P27:Q27)</f>
        <v>214643</v>
      </c>
      <c r="J27" t="s">
        <v>287</v>
      </c>
      <c r="K27" s="1">
        <v>0.96099999999999997</v>
      </c>
      <c r="L27" s="1">
        <v>0.96099999999999997</v>
      </c>
      <c r="M27" t="b">
        <v>1</v>
      </c>
      <c r="N27">
        <v>420</v>
      </c>
      <c r="O27">
        <v>294</v>
      </c>
      <c r="P27">
        <v>214643</v>
      </c>
      <c r="Q27">
        <v>214517</v>
      </c>
      <c r="R27">
        <v>127</v>
      </c>
    </row>
    <row r="28" spans="1:18" x14ac:dyDescent="0.2">
      <c r="K28" s="1"/>
      <c r="L28" s="1"/>
    </row>
    <row r="29" spans="1:18" x14ac:dyDescent="0.2">
      <c r="A29" t="s">
        <v>204</v>
      </c>
      <c r="B29" t="s">
        <v>111</v>
      </c>
      <c r="C29">
        <v>107</v>
      </c>
      <c r="D29">
        <f>3*C29</f>
        <v>321</v>
      </c>
      <c r="E29">
        <v>76</v>
      </c>
      <c r="F29" t="s">
        <v>34</v>
      </c>
      <c r="G29" t="s">
        <v>34</v>
      </c>
      <c r="H29">
        <f>MIN(P29:Q29)</f>
        <v>23357</v>
      </c>
      <c r="I29">
        <f>MAX(P29:Q29)</f>
        <v>23432</v>
      </c>
      <c r="J29" t="s">
        <v>287</v>
      </c>
      <c r="K29" s="1">
        <v>0.94699999999999995</v>
      </c>
      <c r="L29" s="1">
        <v>0.94699999999999995</v>
      </c>
      <c r="M29" t="b">
        <v>1</v>
      </c>
      <c r="N29">
        <v>315</v>
      </c>
      <c r="O29">
        <v>240</v>
      </c>
      <c r="P29">
        <v>23432</v>
      </c>
      <c r="Q29">
        <v>23357</v>
      </c>
      <c r="R29">
        <v>76</v>
      </c>
    </row>
    <row r="30" spans="1:18" x14ac:dyDescent="0.2">
      <c r="K30" s="1"/>
      <c r="L30" s="1"/>
    </row>
    <row r="31" spans="1:18" x14ac:dyDescent="0.2">
      <c r="A31" t="s">
        <v>225</v>
      </c>
      <c r="B31" t="s">
        <v>111</v>
      </c>
      <c r="C31">
        <v>202</v>
      </c>
      <c r="D31">
        <f>3*C31</f>
        <v>606</v>
      </c>
      <c r="E31">
        <v>588</v>
      </c>
      <c r="F31" t="s">
        <v>34</v>
      </c>
      <c r="G31" t="s">
        <v>34</v>
      </c>
      <c r="H31">
        <f>MIN(P31:Q31)</f>
        <v>195629</v>
      </c>
      <c r="I31">
        <f>MAX(P31:Q31)</f>
        <v>196216</v>
      </c>
      <c r="J31" t="s">
        <v>287</v>
      </c>
      <c r="K31" s="1">
        <v>0.93200000000000005</v>
      </c>
      <c r="L31" s="1">
        <v>0.93200000000000005</v>
      </c>
      <c r="M31" t="b">
        <v>1</v>
      </c>
      <c r="N31">
        <v>588</v>
      </c>
      <c r="O31">
        <v>1</v>
      </c>
      <c r="P31">
        <v>196216</v>
      </c>
      <c r="Q31">
        <v>195629</v>
      </c>
      <c r="R31">
        <v>588</v>
      </c>
    </row>
    <row r="32" spans="1:18" x14ac:dyDescent="0.2">
      <c r="K32" s="1"/>
      <c r="L32" s="1"/>
    </row>
    <row r="33" spans="1:18" x14ac:dyDescent="0.2">
      <c r="A33" t="s">
        <v>117</v>
      </c>
      <c r="B33" t="s">
        <v>111</v>
      </c>
      <c r="C33">
        <v>143</v>
      </c>
      <c r="D33">
        <f>3*C33</f>
        <v>429</v>
      </c>
      <c r="E33">
        <v>426</v>
      </c>
      <c r="F33" t="s">
        <v>34</v>
      </c>
      <c r="G33" t="s">
        <v>34</v>
      </c>
      <c r="H33">
        <f>MIN(P33:Q33)</f>
        <v>48224</v>
      </c>
      <c r="I33">
        <f>MAX(P33:Q33)</f>
        <v>48643</v>
      </c>
      <c r="J33" t="s">
        <v>287</v>
      </c>
      <c r="K33" s="1">
        <v>0.91100000000000003</v>
      </c>
      <c r="L33" s="1">
        <v>0.91100000000000003</v>
      </c>
      <c r="M33" t="b">
        <v>1</v>
      </c>
      <c r="N33">
        <v>1</v>
      </c>
      <c r="O33">
        <v>426</v>
      </c>
      <c r="P33">
        <v>48643</v>
      </c>
      <c r="Q33">
        <v>48224</v>
      </c>
      <c r="R33">
        <v>426</v>
      </c>
    </row>
    <row r="34" spans="1:18" x14ac:dyDescent="0.2">
      <c r="L34" s="1"/>
    </row>
    <row r="35" spans="1:18" x14ac:dyDescent="0.2">
      <c r="A35" t="s">
        <v>227</v>
      </c>
      <c r="B35" t="s">
        <v>40</v>
      </c>
      <c r="C35">
        <v>222</v>
      </c>
      <c r="D35">
        <f>3*C35</f>
        <v>666</v>
      </c>
      <c r="E35">
        <f>SUM(R35:R36)</f>
        <v>758</v>
      </c>
      <c r="F35" t="s">
        <v>34</v>
      </c>
      <c r="G35" t="s">
        <v>35</v>
      </c>
      <c r="H35">
        <f>MIN(P35:Q36)</f>
        <v>177031</v>
      </c>
      <c r="I35">
        <f>MAX(P35:Q36)</f>
        <v>178246</v>
      </c>
      <c r="J35" t="s">
        <v>287</v>
      </c>
      <c r="K35" s="1">
        <f>AVERAGE(L35:L36)</f>
        <v>0.88250000000000006</v>
      </c>
      <c r="L35" s="1">
        <v>0.86699999999999999</v>
      </c>
      <c r="M35" t="b">
        <v>1</v>
      </c>
      <c r="N35">
        <v>157</v>
      </c>
      <c r="O35">
        <v>38</v>
      </c>
      <c r="P35">
        <v>177149</v>
      </c>
      <c r="Q35">
        <v>177031</v>
      </c>
      <c r="R35">
        <v>120</v>
      </c>
    </row>
    <row r="36" spans="1:18" x14ac:dyDescent="0.2">
      <c r="A36" t="s">
        <v>227</v>
      </c>
      <c r="L36" s="1">
        <v>0.89800000000000002</v>
      </c>
      <c r="M36" t="b">
        <v>1</v>
      </c>
      <c r="N36">
        <v>666</v>
      </c>
      <c r="O36">
        <v>38</v>
      </c>
      <c r="P36">
        <v>178246</v>
      </c>
      <c r="Q36">
        <v>177616</v>
      </c>
      <c r="R36">
        <v>638</v>
      </c>
    </row>
    <row r="37" spans="1:18" x14ac:dyDescent="0.2">
      <c r="L37" s="1"/>
    </row>
    <row r="38" spans="1:18" x14ac:dyDescent="0.2">
      <c r="A38" t="s">
        <v>267</v>
      </c>
      <c r="B38" t="s">
        <v>111</v>
      </c>
      <c r="C38">
        <v>157</v>
      </c>
      <c r="D38">
        <f>3*C38</f>
        <v>471</v>
      </c>
      <c r="E38">
        <v>468</v>
      </c>
      <c r="F38" t="s">
        <v>34</v>
      </c>
      <c r="G38" s="2" t="s">
        <v>34</v>
      </c>
      <c r="H38">
        <f>MIN(P38:Q38)</f>
        <v>195995</v>
      </c>
      <c r="I38">
        <f>MAX(P38:Q38)</f>
        <v>196462</v>
      </c>
      <c r="J38" s="2" t="s">
        <v>287</v>
      </c>
      <c r="K38" s="3">
        <v>0.90600000000000003</v>
      </c>
      <c r="L38" s="1">
        <v>0.90600000000000003</v>
      </c>
      <c r="M38" t="b">
        <v>1</v>
      </c>
      <c r="N38">
        <v>468</v>
      </c>
      <c r="O38">
        <v>1</v>
      </c>
      <c r="P38">
        <v>196462</v>
      </c>
      <c r="Q38">
        <v>195995</v>
      </c>
      <c r="R38">
        <v>468</v>
      </c>
    </row>
    <row r="39" spans="1:18" x14ac:dyDescent="0.2">
      <c r="G39" s="2"/>
      <c r="J39" s="2"/>
      <c r="K39" s="3"/>
      <c r="L39" s="1"/>
    </row>
    <row r="40" spans="1:18" x14ac:dyDescent="0.2">
      <c r="A40" t="s">
        <v>110</v>
      </c>
      <c r="B40" t="s">
        <v>111</v>
      </c>
      <c r="C40">
        <v>206</v>
      </c>
      <c r="D40">
        <f>3*C40</f>
        <v>618</v>
      </c>
      <c r="E40">
        <v>615</v>
      </c>
      <c r="F40" t="s">
        <v>34</v>
      </c>
      <c r="G40" s="2" t="s">
        <v>34</v>
      </c>
      <c r="H40">
        <f>MIN(P40:Q40)</f>
        <v>204430</v>
      </c>
      <c r="I40">
        <f>MAX(P40:Q40)</f>
        <v>205044</v>
      </c>
      <c r="J40" s="2" t="s">
        <v>287</v>
      </c>
      <c r="K40" s="3">
        <v>0.95899999999999996</v>
      </c>
      <c r="L40" s="1">
        <v>0.95899999999999996</v>
      </c>
      <c r="M40" t="b">
        <v>1</v>
      </c>
      <c r="N40">
        <v>1</v>
      </c>
      <c r="O40">
        <v>615</v>
      </c>
      <c r="P40">
        <v>205044</v>
      </c>
      <c r="Q40">
        <v>204430</v>
      </c>
      <c r="R40">
        <v>615</v>
      </c>
    </row>
    <row r="41" spans="1:18" x14ac:dyDescent="0.2">
      <c r="L41" s="1"/>
    </row>
    <row r="42" spans="1:18" x14ac:dyDescent="0.2">
      <c r="A42" t="s">
        <v>122</v>
      </c>
      <c r="B42" t="s">
        <v>33</v>
      </c>
      <c r="C42">
        <v>281</v>
      </c>
      <c r="D42">
        <f>3*C42</f>
        <v>843</v>
      </c>
      <c r="E42">
        <f>SUM(R42:R46)</f>
        <v>858</v>
      </c>
      <c r="F42" t="s">
        <v>35</v>
      </c>
      <c r="G42" t="s">
        <v>34</v>
      </c>
      <c r="H42">
        <f>MIN(P42:Q46)</f>
        <v>94831</v>
      </c>
      <c r="I42">
        <f>MAX(P42:Q46)</f>
        <v>97341</v>
      </c>
      <c r="J42" t="s">
        <v>287</v>
      </c>
      <c r="K42" s="1">
        <f>AVERAGE(L42:L46)</f>
        <v>0.9890000000000001</v>
      </c>
      <c r="L42" s="1">
        <v>0.97099999999999997</v>
      </c>
      <c r="M42" t="b">
        <v>1</v>
      </c>
      <c r="N42">
        <v>704</v>
      </c>
      <c r="O42">
        <v>843</v>
      </c>
      <c r="P42">
        <v>94970</v>
      </c>
      <c r="Q42">
        <v>94831</v>
      </c>
      <c r="R42">
        <v>140</v>
      </c>
    </row>
    <row r="43" spans="1:18" x14ac:dyDescent="0.2">
      <c r="A43" t="s">
        <v>122</v>
      </c>
      <c r="L43" s="1">
        <v>0.99399999999999999</v>
      </c>
      <c r="M43" t="b">
        <v>1</v>
      </c>
      <c r="N43">
        <v>548</v>
      </c>
      <c r="O43">
        <v>711</v>
      </c>
      <c r="P43">
        <v>95247</v>
      </c>
      <c r="Q43">
        <v>95083</v>
      </c>
      <c r="R43">
        <v>165</v>
      </c>
    </row>
    <row r="44" spans="1:18" x14ac:dyDescent="0.2">
      <c r="A44" t="s">
        <v>122</v>
      </c>
      <c r="L44" s="1">
        <v>1</v>
      </c>
      <c r="M44" t="b">
        <v>1</v>
      </c>
      <c r="N44">
        <v>272</v>
      </c>
      <c r="O44">
        <v>551</v>
      </c>
      <c r="P44">
        <v>96202</v>
      </c>
      <c r="Q44">
        <v>95923</v>
      </c>
      <c r="R44">
        <v>280</v>
      </c>
    </row>
    <row r="45" spans="1:18" x14ac:dyDescent="0.2">
      <c r="A45" t="s">
        <v>122</v>
      </c>
      <c r="L45" s="1">
        <v>0.98</v>
      </c>
      <c r="M45" t="b">
        <v>1</v>
      </c>
      <c r="N45">
        <v>31</v>
      </c>
      <c r="O45">
        <v>274</v>
      </c>
      <c r="P45">
        <v>96558</v>
      </c>
      <c r="Q45">
        <v>96318</v>
      </c>
      <c r="R45">
        <v>244</v>
      </c>
    </row>
    <row r="46" spans="1:18" x14ac:dyDescent="0.2">
      <c r="A46" t="s">
        <v>122</v>
      </c>
      <c r="L46" s="1">
        <v>1</v>
      </c>
      <c r="M46" t="b">
        <v>1</v>
      </c>
      <c r="N46">
        <v>1</v>
      </c>
      <c r="O46">
        <v>29</v>
      </c>
      <c r="P46">
        <v>97341</v>
      </c>
      <c r="Q46">
        <v>97313</v>
      </c>
      <c r="R46">
        <v>29</v>
      </c>
    </row>
    <row r="47" spans="1:18" x14ac:dyDescent="0.2">
      <c r="L47" s="1"/>
    </row>
    <row r="48" spans="1:18" x14ac:dyDescent="0.2">
      <c r="A48" t="s">
        <v>121</v>
      </c>
      <c r="B48" t="s">
        <v>33</v>
      </c>
      <c r="C48">
        <v>100</v>
      </c>
      <c r="D48">
        <f>3*C48</f>
        <v>300</v>
      </c>
      <c r="E48">
        <f>SUM(R48:R49)</f>
        <v>305</v>
      </c>
      <c r="F48" t="s">
        <v>35</v>
      </c>
      <c r="G48" t="s">
        <v>34</v>
      </c>
      <c r="H48">
        <f>MIN(P48:Q49)</f>
        <v>94831</v>
      </c>
      <c r="I48">
        <f>MAX(P48:Q49)</f>
        <v>95247</v>
      </c>
      <c r="J48" t="s">
        <v>287</v>
      </c>
      <c r="K48" s="1">
        <f>AVERAGE(L48:L49)</f>
        <v>0.98249999999999993</v>
      </c>
      <c r="L48" s="1">
        <v>0.97099999999999997</v>
      </c>
      <c r="M48" t="b">
        <v>1</v>
      </c>
      <c r="N48">
        <v>161</v>
      </c>
      <c r="O48">
        <v>300</v>
      </c>
      <c r="P48">
        <v>94970</v>
      </c>
      <c r="Q48">
        <v>94831</v>
      </c>
      <c r="R48">
        <v>140</v>
      </c>
    </row>
    <row r="49" spans="1:18" x14ac:dyDescent="0.2">
      <c r="A49" t="s">
        <v>121</v>
      </c>
      <c r="L49" s="1">
        <v>0.99399999999999999</v>
      </c>
      <c r="M49" t="b">
        <v>1</v>
      </c>
      <c r="N49">
        <v>5</v>
      </c>
      <c r="O49">
        <v>168</v>
      </c>
      <c r="P49">
        <v>95247</v>
      </c>
      <c r="Q49">
        <v>95083</v>
      </c>
      <c r="R49">
        <v>165</v>
      </c>
    </row>
    <row r="50" spans="1:18" x14ac:dyDescent="0.2">
      <c r="L50" s="1"/>
    </row>
    <row r="51" spans="1:18" x14ac:dyDescent="0.2">
      <c r="A51" t="s">
        <v>264</v>
      </c>
      <c r="B51" t="s">
        <v>111</v>
      </c>
      <c r="C51">
        <v>161</v>
      </c>
      <c r="D51">
        <f>3*C51</f>
        <v>483</v>
      </c>
      <c r="E51">
        <v>479</v>
      </c>
      <c r="F51" t="s">
        <v>34</v>
      </c>
      <c r="G51" t="s">
        <v>34</v>
      </c>
      <c r="H51">
        <f>MIN(P51:Q51)</f>
        <v>199195</v>
      </c>
      <c r="I51">
        <f>MAX(P51:Q51)</f>
        <v>199673</v>
      </c>
      <c r="J51" t="s">
        <v>287</v>
      </c>
      <c r="K51" s="1">
        <v>0.90600000000000003</v>
      </c>
      <c r="L51" s="1">
        <v>0.90600000000000003</v>
      </c>
      <c r="M51" t="b">
        <v>1</v>
      </c>
      <c r="N51">
        <v>479</v>
      </c>
      <c r="O51">
        <v>1</v>
      </c>
      <c r="P51">
        <v>199673</v>
      </c>
      <c r="Q51">
        <v>199195</v>
      </c>
      <c r="R51">
        <v>479</v>
      </c>
    </row>
    <row r="52" spans="1:18" x14ac:dyDescent="0.2">
      <c r="K52" s="1"/>
      <c r="L52" s="1"/>
    </row>
    <row r="53" spans="1:18" x14ac:dyDescent="0.2">
      <c r="A53" t="s">
        <v>265</v>
      </c>
      <c r="B53" t="s">
        <v>111</v>
      </c>
      <c r="C53">
        <v>116</v>
      </c>
      <c r="D53">
        <f>3*C53</f>
        <v>348</v>
      </c>
      <c r="E53">
        <v>338</v>
      </c>
      <c r="F53" t="s">
        <v>34</v>
      </c>
      <c r="G53" t="s">
        <v>34</v>
      </c>
      <c r="H53">
        <f>MIN(P53:Q53)</f>
        <v>198766</v>
      </c>
      <c r="I53">
        <f>MAX(P53:Q53)</f>
        <v>199103</v>
      </c>
      <c r="J53" t="s">
        <v>287</v>
      </c>
      <c r="K53" s="1">
        <v>0.91400000000000003</v>
      </c>
      <c r="L53" s="1">
        <v>0.91400000000000003</v>
      </c>
      <c r="M53" t="b">
        <v>1</v>
      </c>
      <c r="N53">
        <v>338</v>
      </c>
      <c r="O53">
        <v>1</v>
      </c>
      <c r="P53">
        <v>199103</v>
      </c>
      <c r="Q53">
        <v>198766</v>
      </c>
      <c r="R53">
        <v>338</v>
      </c>
    </row>
    <row r="54" spans="1:18" x14ac:dyDescent="0.2">
      <c r="K54" s="1"/>
      <c r="L54" s="1"/>
    </row>
    <row r="55" spans="1:18" x14ac:dyDescent="0.2">
      <c r="A55" t="s">
        <v>115</v>
      </c>
      <c r="B55" t="s">
        <v>111</v>
      </c>
      <c r="C55">
        <v>153</v>
      </c>
      <c r="D55">
        <f>3*C55</f>
        <v>459</v>
      </c>
      <c r="E55">
        <v>389</v>
      </c>
      <c r="F55" t="s">
        <v>34</v>
      </c>
      <c r="G55" t="s">
        <v>34</v>
      </c>
      <c r="H55">
        <f>MIN(P55:Q55)</f>
        <v>41495</v>
      </c>
      <c r="I55">
        <f>MAX(P55:Q55)</f>
        <v>41874</v>
      </c>
      <c r="J55" t="s">
        <v>287</v>
      </c>
      <c r="K55" s="1">
        <v>0.9</v>
      </c>
      <c r="L55" s="1">
        <v>0.9</v>
      </c>
      <c r="M55" t="b">
        <v>1</v>
      </c>
      <c r="N55">
        <v>381</v>
      </c>
      <c r="O55">
        <v>1</v>
      </c>
      <c r="P55">
        <v>41874</v>
      </c>
      <c r="Q55">
        <v>41495</v>
      </c>
      <c r="R55">
        <v>389</v>
      </c>
    </row>
    <row r="56" spans="1:18" x14ac:dyDescent="0.2">
      <c r="K56" s="1"/>
      <c r="L56" s="1"/>
    </row>
    <row r="57" spans="1:18" x14ac:dyDescent="0.2">
      <c r="A57" t="s">
        <v>120</v>
      </c>
      <c r="B57" t="s">
        <v>33</v>
      </c>
      <c r="C57">
        <v>507</v>
      </c>
      <c r="D57">
        <f>3*C57</f>
        <v>1521</v>
      </c>
      <c r="E57">
        <v>49</v>
      </c>
      <c r="F57" t="s">
        <v>34</v>
      </c>
      <c r="G57" t="s">
        <v>34</v>
      </c>
      <c r="H57">
        <f>MIN(P57:Q57)</f>
        <v>51539</v>
      </c>
      <c r="I57">
        <f>MAX(P57:Q57)</f>
        <v>51587</v>
      </c>
      <c r="J57" t="s">
        <v>287</v>
      </c>
      <c r="K57" s="1">
        <v>1</v>
      </c>
      <c r="L57" s="1">
        <v>1</v>
      </c>
      <c r="M57" t="b">
        <v>1</v>
      </c>
      <c r="N57">
        <v>706</v>
      </c>
      <c r="O57">
        <v>658</v>
      </c>
      <c r="P57">
        <v>51587</v>
      </c>
      <c r="Q57">
        <v>51539</v>
      </c>
      <c r="R57">
        <v>49</v>
      </c>
    </row>
    <row r="58" spans="1:18" x14ac:dyDescent="0.2">
      <c r="K58" s="1"/>
      <c r="L58" s="1"/>
    </row>
    <row r="59" spans="1:18" x14ac:dyDescent="0.2">
      <c r="A59" t="s">
        <v>201</v>
      </c>
      <c r="B59" t="s">
        <v>40</v>
      </c>
      <c r="C59">
        <v>223</v>
      </c>
      <c r="D59">
        <f>3*C59</f>
        <v>669</v>
      </c>
      <c r="E59">
        <v>665</v>
      </c>
      <c r="F59" t="s">
        <v>34</v>
      </c>
      <c r="G59" t="s">
        <v>34</v>
      </c>
      <c r="H59">
        <f>MIN(P59:Q59)</f>
        <v>26082</v>
      </c>
      <c r="I59">
        <f>MAX(P59:Q59)</f>
        <v>26741</v>
      </c>
      <c r="J59" t="s">
        <v>287</v>
      </c>
      <c r="K59" s="1">
        <v>0.83899999999999997</v>
      </c>
      <c r="L59" s="1">
        <v>0.83899999999999997</v>
      </c>
      <c r="M59" t="b">
        <v>1</v>
      </c>
      <c r="N59">
        <v>666</v>
      </c>
      <c r="O59">
        <v>6</v>
      </c>
      <c r="P59">
        <v>26741</v>
      </c>
      <c r="Q59">
        <v>26082</v>
      </c>
      <c r="R59">
        <v>665</v>
      </c>
    </row>
    <row r="60" spans="1:18" x14ac:dyDescent="0.2">
      <c r="L60" s="1"/>
    </row>
    <row r="61" spans="1:18" x14ac:dyDescent="0.2">
      <c r="A61" t="s">
        <v>200</v>
      </c>
      <c r="B61" t="s">
        <v>111</v>
      </c>
      <c r="C61">
        <v>165</v>
      </c>
      <c r="D61">
        <f>3*C61</f>
        <v>495</v>
      </c>
      <c r="E61">
        <f>SUM(R61:R62)</f>
        <v>664</v>
      </c>
      <c r="F61" t="s">
        <v>34</v>
      </c>
      <c r="G61" t="s">
        <v>34</v>
      </c>
      <c r="H61">
        <f>MIN(P61:Q62)</f>
        <v>3309</v>
      </c>
      <c r="I61">
        <f>MAX(P61:Q62)</f>
        <v>27551</v>
      </c>
      <c r="J61" t="s">
        <v>287</v>
      </c>
      <c r="K61" s="1">
        <f>AVERAGE(L61:L62)</f>
        <v>0.91400000000000003</v>
      </c>
      <c r="L61" s="1">
        <v>0.92700000000000005</v>
      </c>
      <c r="M61" t="b">
        <v>1</v>
      </c>
      <c r="N61">
        <v>316</v>
      </c>
      <c r="O61">
        <v>492</v>
      </c>
      <c r="P61">
        <v>3485</v>
      </c>
      <c r="Q61">
        <v>3309</v>
      </c>
      <c r="R61">
        <v>177</v>
      </c>
    </row>
    <row r="62" spans="1:18" x14ac:dyDescent="0.2">
      <c r="A62" t="s">
        <v>200</v>
      </c>
      <c r="L62" s="1">
        <v>0.90100000000000002</v>
      </c>
      <c r="M62" t="b">
        <v>1</v>
      </c>
      <c r="N62">
        <v>492</v>
      </c>
      <c r="O62">
        <v>6</v>
      </c>
      <c r="P62">
        <v>27551</v>
      </c>
      <c r="Q62">
        <v>27065</v>
      </c>
      <c r="R62">
        <v>487</v>
      </c>
    </row>
    <row r="63" spans="1:18" x14ac:dyDescent="0.2">
      <c r="L63" s="1"/>
    </row>
    <row r="64" spans="1:18" x14ac:dyDescent="0.2">
      <c r="A64" t="s">
        <v>229</v>
      </c>
      <c r="B64" t="s">
        <v>111</v>
      </c>
      <c r="C64">
        <v>130</v>
      </c>
      <c r="D64">
        <f>3*C64</f>
        <v>390</v>
      </c>
      <c r="E64">
        <v>387</v>
      </c>
      <c r="F64" t="s">
        <v>34</v>
      </c>
      <c r="G64" t="s">
        <v>34</v>
      </c>
      <c r="H64">
        <f>MIN(P64:Q64)</f>
        <v>175708</v>
      </c>
      <c r="I64">
        <f>MAX(P64:Q64)</f>
        <v>176094</v>
      </c>
      <c r="J64" t="s">
        <v>287</v>
      </c>
      <c r="K64" s="3">
        <v>0.91</v>
      </c>
      <c r="L64" s="1">
        <v>0.91</v>
      </c>
      <c r="M64" t="b">
        <v>1</v>
      </c>
      <c r="N64">
        <v>387</v>
      </c>
      <c r="O64">
        <v>1</v>
      </c>
      <c r="P64">
        <v>176094</v>
      </c>
      <c r="Q64">
        <v>175708</v>
      </c>
      <c r="R64">
        <v>387</v>
      </c>
    </row>
    <row r="65" spans="1:18" x14ac:dyDescent="0.2">
      <c r="L65" s="1"/>
    </row>
    <row r="66" spans="1:18" x14ac:dyDescent="0.2">
      <c r="A66" t="s">
        <v>199</v>
      </c>
      <c r="B66" t="s">
        <v>111</v>
      </c>
      <c r="C66">
        <v>100</v>
      </c>
      <c r="D66">
        <f>3*C66</f>
        <v>300</v>
      </c>
      <c r="E66">
        <f>SUM(R66:R67)</f>
        <v>590</v>
      </c>
      <c r="F66" t="s">
        <v>34</v>
      </c>
      <c r="G66" t="s">
        <v>35</v>
      </c>
      <c r="H66">
        <f>MIN(P66:Q67)</f>
        <v>2982</v>
      </c>
      <c r="I66">
        <f>MAX(P66:Q67)</f>
        <v>27878</v>
      </c>
      <c r="J66" t="s">
        <v>287</v>
      </c>
      <c r="K66" s="1">
        <f>AVERAGE(L66:L67)</f>
        <v>0.89800000000000002</v>
      </c>
      <c r="L66" s="1">
        <v>0.90100000000000002</v>
      </c>
      <c r="M66" t="b">
        <v>1</v>
      </c>
      <c r="N66">
        <v>4</v>
      </c>
      <c r="O66">
        <v>297</v>
      </c>
      <c r="P66">
        <v>3275</v>
      </c>
      <c r="Q66">
        <v>2982</v>
      </c>
      <c r="R66">
        <v>294</v>
      </c>
    </row>
    <row r="67" spans="1:18" x14ac:dyDescent="0.2">
      <c r="A67" t="s">
        <v>199</v>
      </c>
      <c r="L67" s="1">
        <v>0.89500000000000002</v>
      </c>
      <c r="M67" t="b">
        <v>1</v>
      </c>
      <c r="N67">
        <v>297</v>
      </c>
      <c r="O67">
        <v>2</v>
      </c>
      <c r="P67">
        <v>27878</v>
      </c>
      <c r="Q67">
        <v>27583</v>
      </c>
      <c r="R67">
        <v>296</v>
      </c>
    </row>
    <row r="68" spans="1:18" x14ac:dyDescent="0.2">
      <c r="L68" s="1"/>
    </row>
    <row r="69" spans="1:18" x14ac:dyDescent="0.2">
      <c r="A69" t="s">
        <v>202</v>
      </c>
      <c r="B69" t="s">
        <v>111</v>
      </c>
      <c r="C69">
        <v>147</v>
      </c>
      <c r="D69">
        <f>3*C69</f>
        <v>441</v>
      </c>
      <c r="E69">
        <f>SUM(R69:R70)</f>
        <v>769</v>
      </c>
      <c r="F69" t="s">
        <v>34</v>
      </c>
      <c r="G69" t="s">
        <v>35</v>
      </c>
      <c r="H69">
        <f>MIN(P69:Q70)</f>
        <v>4617</v>
      </c>
      <c r="I69">
        <f>MAX(P69:Q70)</f>
        <v>26114</v>
      </c>
      <c r="J69" t="s">
        <v>287</v>
      </c>
      <c r="K69" s="1">
        <f>AVERAGE(L69:L70)</f>
        <v>0.86199999999999999</v>
      </c>
      <c r="L69" s="1">
        <v>0.85299999999999998</v>
      </c>
      <c r="M69" t="b">
        <v>1</v>
      </c>
      <c r="N69">
        <v>1</v>
      </c>
      <c r="O69">
        <v>374</v>
      </c>
      <c r="P69">
        <v>4989</v>
      </c>
      <c r="Q69">
        <v>4617</v>
      </c>
      <c r="R69">
        <v>374</v>
      </c>
    </row>
    <row r="70" spans="1:18" x14ac:dyDescent="0.2">
      <c r="A70" t="s">
        <v>202</v>
      </c>
      <c r="L70" s="1">
        <v>0.871</v>
      </c>
      <c r="M70" t="b">
        <v>1</v>
      </c>
      <c r="N70">
        <v>395</v>
      </c>
      <c r="O70">
        <v>1</v>
      </c>
      <c r="P70">
        <v>26114</v>
      </c>
      <c r="Q70">
        <v>25720</v>
      </c>
      <c r="R70">
        <v>395</v>
      </c>
    </row>
    <row r="71" spans="1:18" x14ac:dyDescent="0.2">
      <c r="L71" s="1"/>
    </row>
    <row r="72" spans="1:18" x14ac:dyDescent="0.2">
      <c r="A72" t="s">
        <v>113</v>
      </c>
      <c r="B72" t="s">
        <v>111</v>
      </c>
      <c r="C72">
        <v>300</v>
      </c>
      <c r="D72">
        <f>3*C72</f>
        <v>900</v>
      </c>
      <c r="E72">
        <f>SUM(R72:R73)</f>
        <v>1797</v>
      </c>
      <c r="F72" t="s">
        <v>34</v>
      </c>
      <c r="G72" t="s">
        <v>35</v>
      </c>
      <c r="H72">
        <f>MIN(P72:Q73)</f>
        <v>1981</v>
      </c>
      <c r="I72">
        <f>MAX(P72:Q73)</f>
        <v>28879</v>
      </c>
      <c r="J72" t="s">
        <v>287</v>
      </c>
      <c r="K72" s="1">
        <f>AVERAGE(L72:L73)</f>
        <v>0.88149999999999995</v>
      </c>
      <c r="L72" s="1">
        <v>0.88700000000000001</v>
      </c>
      <c r="M72" t="b">
        <v>1</v>
      </c>
      <c r="N72">
        <v>1</v>
      </c>
      <c r="O72">
        <v>897</v>
      </c>
      <c r="P72">
        <v>2876</v>
      </c>
      <c r="Q72">
        <v>1981</v>
      </c>
      <c r="R72">
        <v>899</v>
      </c>
    </row>
    <row r="73" spans="1:18" x14ac:dyDescent="0.2">
      <c r="A73" t="s">
        <v>113</v>
      </c>
      <c r="L73" s="1">
        <v>0.876</v>
      </c>
      <c r="M73" t="b">
        <v>1</v>
      </c>
      <c r="N73">
        <v>897</v>
      </c>
      <c r="O73">
        <v>1</v>
      </c>
      <c r="P73">
        <v>28879</v>
      </c>
      <c r="Q73">
        <v>27984</v>
      </c>
      <c r="R73">
        <v>898</v>
      </c>
    </row>
    <row r="74" spans="1:18" x14ac:dyDescent="0.2">
      <c r="L74" s="1"/>
    </row>
    <row r="75" spans="1:18" x14ac:dyDescent="0.2">
      <c r="A75" t="s">
        <v>119</v>
      </c>
      <c r="B75" t="s">
        <v>40</v>
      </c>
      <c r="C75">
        <v>708</v>
      </c>
      <c r="D75">
        <f>3*C75</f>
        <v>2124</v>
      </c>
      <c r="E75">
        <v>57</v>
      </c>
      <c r="F75" t="s">
        <v>34</v>
      </c>
      <c r="G75" t="s">
        <v>34</v>
      </c>
      <c r="H75">
        <f>MIN(P75:Q75)</f>
        <v>51484</v>
      </c>
      <c r="I75">
        <f>MAX(P75:Q75)</f>
        <v>51540</v>
      </c>
      <c r="J75" t="s">
        <v>287</v>
      </c>
      <c r="K75" s="3">
        <v>0.98199999999999998</v>
      </c>
      <c r="L75" s="1">
        <v>0.98199999999999998</v>
      </c>
      <c r="M75" t="b">
        <v>1</v>
      </c>
      <c r="N75">
        <v>657</v>
      </c>
      <c r="O75">
        <v>713</v>
      </c>
      <c r="P75">
        <v>51540</v>
      </c>
      <c r="Q75">
        <v>51484</v>
      </c>
      <c r="R75">
        <v>57</v>
      </c>
    </row>
    <row r="76" spans="1:18" x14ac:dyDescent="0.2">
      <c r="K76" s="3"/>
      <c r="L76" s="1"/>
    </row>
    <row r="77" spans="1:18" x14ac:dyDescent="0.2">
      <c r="A77" t="s">
        <v>118</v>
      </c>
      <c r="B77" t="s">
        <v>111</v>
      </c>
      <c r="C77">
        <v>158</v>
      </c>
      <c r="D77">
        <f>3*C77</f>
        <v>474</v>
      </c>
      <c r="E77">
        <v>462</v>
      </c>
      <c r="F77" t="s">
        <v>34</v>
      </c>
      <c r="G77" t="s">
        <v>34</v>
      </c>
      <c r="H77">
        <f>MIN(P77:Q77)</f>
        <v>48911</v>
      </c>
      <c r="I77">
        <f>MAX(P77:Q77)</f>
        <v>49372</v>
      </c>
      <c r="J77" t="s">
        <v>287</v>
      </c>
      <c r="K77" s="3">
        <v>0.91800000000000004</v>
      </c>
      <c r="L77" s="1">
        <v>0.91800000000000004</v>
      </c>
      <c r="M77" t="b">
        <v>1</v>
      </c>
      <c r="N77">
        <v>10</v>
      </c>
      <c r="O77">
        <v>471</v>
      </c>
      <c r="P77">
        <v>49372</v>
      </c>
      <c r="Q77">
        <v>48911</v>
      </c>
      <c r="R77">
        <v>462</v>
      </c>
    </row>
    <row r="78" spans="1:18" x14ac:dyDescent="0.2">
      <c r="L78" s="1"/>
    </row>
    <row r="79" spans="1:18" x14ac:dyDescent="0.2">
      <c r="A79" t="s">
        <v>203</v>
      </c>
      <c r="B79" t="s">
        <v>40</v>
      </c>
      <c r="C79">
        <v>355</v>
      </c>
      <c r="D79">
        <f>3*C79</f>
        <v>1065</v>
      </c>
      <c r="E79">
        <f>SUM(R79:R81)</f>
        <v>2029</v>
      </c>
      <c r="F79" t="s">
        <v>34</v>
      </c>
      <c r="G79" t="s">
        <v>35</v>
      </c>
      <c r="H79">
        <f>MIN(P79:Q81)</f>
        <v>5042</v>
      </c>
      <c r="I79">
        <f>MAX(P79:Q81)</f>
        <v>25682</v>
      </c>
      <c r="J79" t="s">
        <v>287</v>
      </c>
      <c r="K79" s="1">
        <f>AVERAGE(L79:L81)</f>
        <v>0.81766666666666665</v>
      </c>
      <c r="L79" s="1">
        <v>0.78200000000000003</v>
      </c>
      <c r="M79" t="b">
        <v>1</v>
      </c>
      <c r="N79">
        <v>48</v>
      </c>
      <c r="O79">
        <v>1050</v>
      </c>
      <c r="P79">
        <v>6001</v>
      </c>
      <c r="Q79">
        <v>5042</v>
      </c>
      <c r="R79">
        <v>1006</v>
      </c>
    </row>
    <row r="80" spans="1:18" x14ac:dyDescent="0.2">
      <c r="A80" t="s">
        <v>203</v>
      </c>
      <c r="L80" s="1">
        <v>0.84899999999999998</v>
      </c>
      <c r="M80" t="b">
        <v>1</v>
      </c>
      <c r="N80">
        <v>161</v>
      </c>
      <c r="O80">
        <v>23</v>
      </c>
      <c r="P80">
        <v>24833</v>
      </c>
      <c r="Q80">
        <v>24695</v>
      </c>
      <c r="R80">
        <v>139</v>
      </c>
    </row>
    <row r="81" spans="1:18" x14ac:dyDescent="0.2">
      <c r="A81" t="s">
        <v>203</v>
      </c>
      <c r="L81" s="1">
        <v>0.82199999999999995</v>
      </c>
      <c r="M81" t="b">
        <v>1</v>
      </c>
      <c r="N81">
        <v>1065</v>
      </c>
      <c r="O81">
        <v>184</v>
      </c>
      <c r="P81">
        <v>25682</v>
      </c>
      <c r="Q81">
        <v>24826</v>
      </c>
      <c r="R81">
        <v>884</v>
      </c>
    </row>
    <row r="82" spans="1:18" x14ac:dyDescent="0.2">
      <c r="L82" s="1"/>
    </row>
    <row r="83" spans="1:18" x14ac:dyDescent="0.2">
      <c r="A83" t="s">
        <v>271</v>
      </c>
      <c r="B83" t="s">
        <v>40</v>
      </c>
      <c r="C83">
        <v>235</v>
      </c>
      <c r="D83">
        <f>3*C83</f>
        <v>705</v>
      </c>
      <c r="E83">
        <v>416</v>
      </c>
      <c r="F83" t="s">
        <v>34</v>
      </c>
      <c r="G83" s="2" t="s">
        <v>34</v>
      </c>
      <c r="H83">
        <f>MIN(P83:Q83)</f>
        <v>163455</v>
      </c>
      <c r="I83">
        <f>MAX(P83:Q83)</f>
        <v>163863</v>
      </c>
      <c r="J83" s="2" t="s">
        <v>287</v>
      </c>
      <c r="K83" s="3">
        <v>0.91300000000000003</v>
      </c>
      <c r="L83" s="1">
        <v>0.91300000000000003</v>
      </c>
      <c r="M83" t="b">
        <v>1</v>
      </c>
      <c r="N83">
        <v>15</v>
      </c>
      <c r="O83">
        <v>430</v>
      </c>
      <c r="P83">
        <v>163863</v>
      </c>
      <c r="Q83">
        <v>163455</v>
      </c>
      <c r="R83">
        <v>416</v>
      </c>
    </row>
    <row r="84" spans="1:18" x14ac:dyDescent="0.2">
      <c r="L84" s="1"/>
    </row>
    <row r="85" spans="1:18" x14ac:dyDescent="0.2">
      <c r="A85" t="s">
        <v>114</v>
      </c>
      <c r="B85" t="s">
        <v>40</v>
      </c>
      <c r="C85">
        <v>144</v>
      </c>
      <c r="D85">
        <f>3*C85</f>
        <v>432</v>
      </c>
      <c r="E85">
        <f>SUM(R85:R86)</f>
        <v>851</v>
      </c>
      <c r="F85" t="s">
        <v>34</v>
      </c>
      <c r="G85" t="s">
        <v>35</v>
      </c>
      <c r="H85">
        <f>MIN(P85:Q86)</f>
        <v>1693</v>
      </c>
      <c r="I85">
        <f>MAX(P85:Q86)</f>
        <v>29167</v>
      </c>
      <c r="J85" t="s">
        <v>287</v>
      </c>
      <c r="K85" s="1">
        <f>AVERAGE(L85:L86)</f>
        <v>0.86499999999999999</v>
      </c>
      <c r="L85" s="1">
        <v>0.871</v>
      </c>
      <c r="M85" t="b">
        <v>1</v>
      </c>
      <c r="N85">
        <v>5</v>
      </c>
      <c r="O85">
        <v>429</v>
      </c>
      <c r="P85">
        <v>2117</v>
      </c>
      <c r="Q85">
        <v>1693</v>
      </c>
      <c r="R85">
        <v>425</v>
      </c>
    </row>
    <row r="86" spans="1:18" x14ac:dyDescent="0.2">
      <c r="A86" t="s">
        <v>114</v>
      </c>
      <c r="L86" s="1">
        <v>0.85899999999999999</v>
      </c>
      <c r="M86" t="b">
        <v>1</v>
      </c>
      <c r="N86">
        <v>429</v>
      </c>
      <c r="O86">
        <v>4</v>
      </c>
      <c r="P86">
        <v>29167</v>
      </c>
      <c r="Q86">
        <v>28742</v>
      </c>
      <c r="R86">
        <v>426</v>
      </c>
    </row>
    <row r="87" spans="1:18" x14ac:dyDescent="0.2">
      <c r="L87" s="1"/>
    </row>
    <row r="88" spans="1:18" x14ac:dyDescent="0.2">
      <c r="A88" t="s">
        <v>263</v>
      </c>
      <c r="B88" t="s">
        <v>111</v>
      </c>
      <c r="C88">
        <v>112</v>
      </c>
      <c r="D88">
        <f>3*C88</f>
        <v>336</v>
      </c>
      <c r="E88">
        <v>326</v>
      </c>
      <c r="F88" t="s">
        <v>34</v>
      </c>
      <c r="G88" s="2" t="s">
        <v>34</v>
      </c>
      <c r="H88">
        <f>MIN(P88:Q88)</f>
        <v>200077</v>
      </c>
      <c r="I88">
        <f>MAX(P88:Q88)</f>
        <v>200401</v>
      </c>
      <c r="J88" s="2" t="s">
        <v>287</v>
      </c>
      <c r="K88" s="3">
        <v>0.877</v>
      </c>
      <c r="L88" s="1">
        <v>0.877</v>
      </c>
      <c r="M88" t="b">
        <v>1</v>
      </c>
      <c r="N88">
        <v>333</v>
      </c>
      <c r="O88">
        <v>10</v>
      </c>
      <c r="P88">
        <v>200401</v>
      </c>
      <c r="Q88">
        <v>200077</v>
      </c>
      <c r="R88">
        <v>326</v>
      </c>
    </row>
    <row r="89" spans="1:18" x14ac:dyDescent="0.2">
      <c r="G89" s="2"/>
      <c r="J89" s="2"/>
      <c r="K89" s="3"/>
      <c r="L89" s="1"/>
    </row>
    <row r="90" spans="1:18" x14ac:dyDescent="0.2">
      <c r="A90" t="s">
        <v>223</v>
      </c>
      <c r="B90" t="s">
        <v>111</v>
      </c>
      <c r="C90">
        <v>112</v>
      </c>
      <c r="D90">
        <f>3*C90</f>
        <v>336</v>
      </c>
      <c r="E90">
        <v>326</v>
      </c>
      <c r="F90" t="s">
        <v>34</v>
      </c>
      <c r="G90" s="2" t="s">
        <v>34</v>
      </c>
      <c r="H90">
        <f>MIN(P90:Q90)</f>
        <v>199756</v>
      </c>
      <c r="I90">
        <f>MAX(P90:Q90)</f>
        <v>200081</v>
      </c>
      <c r="J90" s="2" t="s">
        <v>287</v>
      </c>
      <c r="K90" s="3">
        <v>0.91700000000000004</v>
      </c>
      <c r="L90" s="1">
        <v>0.91700000000000004</v>
      </c>
      <c r="M90" t="b">
        <v>1</v>
      </c>
      <c r="N90">
        <v>329</v>
      </c>
      <c r="O90">
        <v>4</v>
      </c>
      <c r="P90">
        <v>200081</v>
      </c>
      <c r="Q90">
        <v>199756</v>
      </c>
      <c r="R90">
        <v>326</v>
      </c>
    </row>
  </sheetData>
  <sortState ref="A2:R90">
    <sortCondition ref="A8"/>
  </sortState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304A3-1E3B-5B47-BB79-EFA1F9EDACD8}">
  <dimension ref="A1:O52"/>
  <sheetViews>
    <sheetView workbookViewId="0">
      <selection activeCell="B1" sqref="B1"/>
    </sheetView>
  </sheetViews>
  <sheetFormatPr baseColWidth="10" defaultRowHeight="16" x14ac:dyDescent="0.2"/>
  <cols>
    <col min="1" max="1" width="28" bestFit="1" customWidth="1"/>
    <col min="2" max="2" width="52.6640625" customWidth="1"/>
  </cols>
  <sheetData>
    <row r="1" spans="1:15" x14ac:dyDescent="0.2">
      <c r="A1" t="s">
        <v>0</v>
      </c>
      <c r="B1" t="s">
        <v>726</v>
      </c>
      <c r="C1" t="s">
        <v>727</v>
      </c>
      <c r="D1" t="s">
        <v>728</v>
      </c>
      <c r="E1" t="s">
        <v>729</v>
      </c>
      <c r="F1" t="s">
        <v>730</v>
      </c>
      <c r="G1" t="s">
        <v>731</v>
      </c>
      <c r="H1" t="s">
        <v>732</v>
      </c>
      <c r="I1" t="s">
        <v>733</v>
      </c>
      <c r="J1" t="s">
        <v>734</v>
      </c>
      <c r="K1" t="s">
        <v>735</v>
      </c>
      <c r="L1" t="s">
        <v>736</v>
      </c>
      <c r="M1" t="s">
        <v>275</v>
      </c>
      <c r="N1" t="s">
        <v>737</v>
      </c>
    </row>
    <row r="2" spans="1:15" x14ac:dyDescent="0.2">
      <c r="A2" t="s">
        <v>456</v>
      </c>
      <c r="B2" t="s">
        <v>457</v>
      </c>
      <c r="D2" t="s">
        <v>33</v>
      </c>
      <c r="E2">
        <v>1374</v>
      </c>
      <c r="F2">
        <v>1368</v>
      </c>
      <c r="G2" t="s">
        <v>35</v>
      </c>
      <c r="H2" t="s">
        <v>34</v>
      </c>
      <c r="I2">
        <v>86006</v>
      </c>
      <c r="J2">
        <v>87372</v>
      </c>
      <c r="K2" t="s">
        <v>285</v>
      </c>
      <c r="M2">
        <v>0.97799999999999998</v>
      </c>
      <c r="N2" s="2" t="s">
        <v>423</v>
      </c>
    </row>
    <row r="3" spans="1:15" x14ac:dyDescent="0.2">
      <c r="A3" t="s">
        <v>458</v>
      </c>
      <c r="B3" t="s">
        <v>457</v>
      </c>
      <c r="D3" t="s">
        <v>33</v>
      </c>
      <c r="E3">
        <v>4902</v>
      </c>
      <c r="F3">
        <v>5025</v>
      </c>
      <c r="G3" t="s">
        <v>35</v>
      </c>
      <c r="H3" t="s">
        <v>34</v>
      </c>
      <c r="I3">
        <v>75295</v>
      </c>
      <c r="J3">
        <v>86025</v>
      </c>
      <c r="K3" t="s">
        <v>285</v>
      </c>
      <c r="M3">
        <v>0.97989655172413814</v>
      </c>
      <c r="N3" s="2" t="s">
        <v>422</v>
      </c>
    </row>
    <row r="4" spans="1:15" x14ac:dyDescent="0.2">
      <c r="A4" t="s">
        <v>698</v>
      </c>
      <c r="B4" t="s">
        <v>699</v>
      </c>
      <c r="C4" t="s">
        <v>717</v>
      </c>
      <c r="D4" t="s">
        <v>33</v>
      </c>
      <c r="E4">
        <v>888</v>
      </c>
      <c r="F4">
        <v>888</v>
      </c>
      <c r="G4" t="s">
        <v>35</v>
      </c>
      <c r="H4" t="s">
        <v>34</v>
      </c>
      <c r="I4">
        <v>6945</v>
      </c>
      <c r="J4">
        <v>7412</v>
      </c>
      <c r="K4" t="s">
        <v>282</v>
      </c>
      <c r="M4">
        <v>0.85</v>
      </c>
      <c r="N4" s="2" t="s">
        <v>307</v>
      </c>
    </row>
    <row r="5" spans="1:15" x14ac:dyDescent="0.2">
      <c r="A5" t="s">
        <v>708</v>
      </c>
      <c r="B5" t="s">
        <v>709</v>
      </c>
      <c r="D5" t="s">
        <v>33</v>
      </c>
      <c r="E5">
        <v>957</v>
      </c>
      <c r="F5">
        <v>965</v>
      </c>
      <c r="G5" t="s">
        <v>35</v>
      </c>
      <c r="H5" t="s">
        <v>34</v>
      </c>
      <c r="I5">
        <v>46612</v>
      </c>
      <c r="J5">
        <v>50332</v>
      </c>
      <c r="K5" t="s">
        <v>281</v>
      </c>
      <c r="M5" s="1">
        <v>0.995</v>
      </c>
      <c r="N5" s="2" t="s">
        <v>320</v>
      </c>
    </row>
    <row r="6" spans="1:15" x14ac:dyDescent="0.2">
      <c r="A6" t="s">
        <v>710</v>
      </c>
      <c r="B6" t="s">
        <v>711</v>
      </c>
      <c r="D6" t="s">
        <v>33</v>
      </c>
      <c r="E6">
        <v>837</v>
      </c>
      <c r="F6">
        <v>841</v>
      </c>
      <c r="G6" t="s">
        <v>35</v>
      </c>
      <c r="H6" t="s">
        <v>34</v>
      </c>
      <c r="I6">
        <v>79040</v>
      </c>
      <c r="J6">
        <v>82011</v>
      </c>
      <c r="K6" t="s">
        <v>281</v>
      </c>
      <c r="M6">
        <v>0.99540000000000006</v>
      </c>
      <c r="N6" s="2" t="s">
        <v>324</v>
      </c>
    </row>
    <row r="7" spans="1:15" x14ac:dyDescent="0.2">
      <c r="A7" t="s">
        <v>664</v>
      </c>
      <c r="B7" t="s">
        <v>451</v>
      </c>
      <c r="D7" t="s">
        <v>33</v>
      </c>
      <c r="E7">
        <v>375</v>
      </c>
      <c r="F7">
        <v>547</v>
      </c>
      <c r="G7" t="s">
        <v>35</v>
      </c>
      <c r="H7" t="s">
        <v>35</v>
      </c>
      <c r="I7">
        <v>18559</v>
      </c>
      <c r="J7">
        <v>34080</v>
      </c>
      <c r="K7" t="s">
        <v>284</v>
      </c>
      <c r="L7" s="2" t="s">
        <v>273</v>
      </c>
      <c r="M7">
        <v>0.89749999999999996</v>
      </c>
      <c r="N7" s="2" t="s">
        <v>721</v>
      </c>
      <c r="O7" t="s">
        <v>290</v>
      </c>
    </row>
    <row r="8" spans="1:15" x14ac:dyDescent="0.2">
      <c r="A8" t="s">
        <v>664</v>
      </c>
      <c r="B8" t="s">
        <v>451</v>
      </c>
      <c r="D8" t="s">
        <v>33</v>
      </c>
      <c r="E8">
        <v>375</v>
      </c>
      <c r="F8">
        <v>680</v>
      </c>
      <c r="G8" t="s">
        <v>35</v>
      </c>
      <c r="H8" t="s">
        <v>34</v>
      </c>
      <c r="I8">
        <v>75239</v>
      </c>
      <c r="J8">
        <v>83365</v>
      </c>
      <c r="K8" t="s">
        <v>273</v>
      </c>
      <c r="L8" s="2" t="s">
        <v>284</v>
      </c>
      <c r="M8">
        <v>0.93479999999999985</v>
      </c>
      <c r="N8" s="2" t="s">
        <v>355</v>
      </c>
    </row>
    <row r="9" spans="1:15" x14ac:dyDescent="0.2">
      <c r="A9" t="s">
        <v>662</v>
      </c>
      <c r="B9" t="s">
        <v>451</v>
      </c>
      <c r="D9" t="s">
        <v>33</v>
      </c>
      <c r="E9">
        <v>1017</v>
      </c>
      <c r="F9">
        <v>1017</v>
      </c>
      <c r="G9" t="s">
        <v>35</v>
      </c>
      <c r="H9" t="s">
        <v>34</v>
      </c>
      <c r="I9">
        <v>199576</v>
      </c>
      <c r="J9">
        <v>200591</v>
      </c>
      <c r="K9" t="s">
        <v>283</v>
      </c>
      <c r="M9" s="1">
        <v>0.95699999999999996</v>
      </c>
      <c r="N9" t="s">
        <v>302</v>
      </c>
    </row>
    <row r="10" spans="1:15" x14ac:dyDescent="0.2">
      <c r="A10" t="s">
        <v>663</v>
      </c>
      <c r="B10" t="s">
        <v>451</v>
      </c>
      <c r="D10" t="s">
        <v>33</v>
      </c>
      <c r="E10">
        <v>399</v>
      </c>
      <c r="F10">
        <v>398</v>
      </c>
      <c r="G10" t="s">
        <v>35</v>
      </c>
      <c r="H10" t="s">
        <v>34</v>
      </c>
      <c r="I10">
        <v>198595</v>
      </c>
      <c r="J10">
        <v>198991</v>
      </c>
      <c r="K10" t="s">
        <v>283</v>
      </c>
      <c r="M10" s="1">
        <v>0.96499999999999997</v>
      </c>
      <c r="N10" t="s">
        <v>302</v>
      </c>
    </row>
    <row r="11" spans="1:15" x14ac:dyDescent="0.2">
      <c r="A11" t="s">
        <v>685</v>
      </c>
      <c r="B11" t="s">
        <v>451</v>
      </c>
      <c r="D11" t="s">
        <v>33</v>
      </c>
      <c r="E11">
        <v>705</v>
      </c>
      <c r="F11">
        <v>705</v>
      </c>
      <c r="G11" t="s">
        <v>35</v>
      </c>
      <c r="H11" t="s">
        <v>34</v>
      </c>
      <c r="I11">
        <v>26513</v>
      </c>
      <c r="J11">
        <v>27217</v>
      </c>
      <c r="K11" t="s">
        <v>278</v>
      </c>
      <c r="M11">
        <v>0.96499999999999997</v>
      </c>
      <c r="N11" s="2" t="s">
        <v>349</v>
      </c>
    </row>
    <row r="12" spans="1:15" x14ac:dyDescent="0.2">
      <c r="A12" t="s">
        <v>686</v>
      </c>
      <c r="B12" t="s">
        <v>451</v>
      </c>
      <c r="D12" t="s">
        <v>33</v>
      </c>
      <c r="E12">
        <v>705</v>
      </c>
      <c r="F12">
        <v>705</v>
      </c>
      <c r="G12" t="s">
        <v>35</v>
      </c>
      <c r="H12" t="s">
        <v>34</v>
      </c>
      <c r="I12">
        <v>26513</v>
      </c>
      <c r="J12">
        <v>27217</v>
      </c>
      <c r="K12" t="s">
        <v>278</v>
      </c>
      <c r="M12">
        <v>0.96499999999999997</v>
      </c>
      <c r="N12" s="2" t="s">
        <v>349</v>
      </c>
    </row>
    <row r="13" spans="1:15" x14ac:dyDescent="0.2">
      <c r="A13" t="s">
        <v>692</v>
      </c>
      <c r="B13" t="s">
        <v>451</v>
      </c>
      <c r="D13" t="s">
        <v>33</v>
      </c>
      <c r="E13">
        <v>705</v>
      </c>
      <c r="F13">
        <v>705</v>
      </c>
      <c r="G13" t="s">
        <v>35</v>
      </c>
      <c r="H13" t="s">
        <v>34</v>
      </c>
      <c r="I13">
        <v>26513</v>
      </c>
      <c r="J13">
        <v>27217</v>
      </c>
      <c r="K13" t="s">
        <v>278</v>
      </c>
      <c r="M13">
        <v>0.96499999999999997</v>
      </c>
      <c r="N13" s="2" t="s">
        <v>349</v>
      </c>
    </row>
    <row r="14" spans="1:15" x14ac:dyDescent="0.2">
      <c r="A14" t="s">
        <v>668</v>
      </c>
      <c r="B14" t="s">
        <v>451</v>
      </c>
      <c r="D14" t="s">
        <v>33</v>
      </c>
      <c r="E14">
        <v>1170</v>
      </c>
      <c r="F14">
        <v>1175</v>
      </c>
      <c r="G14" t="s">
        <v>35</v>
      </c>
      <c r="H14" t="s">
        <v>34</v>
      </c>
      <c r="I14">
        <v>26513</v>
      </c>
      <c r="J14">
        <v>27871</v>
      </c>
      <c r="K14" t="s">
        <v>278</v>
      </c>
      <c r="M14">
        <v>0.96833333333333327</v>
      </c>
      <c r="N14" s="2" t="s">
        <v>349</v>
      </c>
    </row>
    <row r="15" spans="1:15" x14ac:dyDescent="0.2">
      <c r="A15" t="s">
        <v>670</v>
      </c>
      <c r="B15" t="s">
        <v>451</v>
      </c>
      <c r="D15" t="s">
        <v>33</v>
      </c>
      <c r="E15">
        <v>1170</v>
      </c>
      <c r="F15">
        <v>1175</v>
      </c>
      <c r="G15" t="s">
        <v>35</v>
      </c>
      <c r="H15" t="s">
        <v>34</v>
      </c>
      <c r="I15">
        <v>26513</v>
      </c>
      <c r="J15">
        <v>27871</v>
      </c>
      <c r="K15" t="s">
        <v>278</v>
      </c>
      <c r="M15" s="1">
        <v>0.96833333333333327</v>
      </c>
      <c r="N15" s="2" t="s">
        <v>349</v>
      </c>
    </row>
    <row r="16" spans="1:15" x14ac:dyDescent="0.2">
      <c r="A16" t="s">
        <v>671</v>
      </c>
      <c r="B16" t="s">
        <v>451</v>
      </c>
      <c r="D16" t="s">
        <v>33</v>
      </c>
      <c r="E16">
        <v>1170</v>
      </c>
      <c r="F16">
        <v>1175</v>
      </c>
      <c r="G16" t="s">
        <v>35</v>
      </c>
      <c r="H16" t="s">
        <v>34</v>
      </c>
      <c r="I16">
        <v>26513</v>
      </c>
      <c r="J16">
        <v>27871</v>
      </c>
      <c r="K16" t="s">
        <v>278</v>
      </c>
      <c r="M16" s="3">
        <v>0.96833333333333327</v>
      </c>
      <c r="N16" s="2" t="s">
        <v>349</v>
      </c>
    </row>
    <row r="17" spans="1:14" x14ac:dyDescent="0.2">
      <c r="A17" t="s">
        <v>675</v>
      </c>
      <c r="B17" t="s">
        <v>451</v>
      </c>
      <c r="D17" t="s">
        <v>33</v>
      </c>
      <c r="E17">
        <v>1170</v>
      </c>
      <c r="F17">
        <v>1175</v>
      </c>
      <c r="G17" t="s">
        <v>35</v>
      </c>
      <c r="H17" t="s">
        <v>34</v>
      </c>
      <c r="I17">
        <v>26513</v>
      </c>
      <c r="J17">
        <v>27871</v>
      </c>
      <c r="K17" t="s">
        <v>278</v>
      </c>
      <c r="M17">
        <v>0.96833333333333327</v>
      </c>
      <c r="N17" s="2" t="s">
        <v>349</v>
      </c>
    </row>
    <row r="18" spans="1:14" x14ac:dyDescent="0.2">
      <c r="A18" t="s">
        <v>677</v>
      </c>
      <c r="B18" t="s">
        <v>451</v>
      </c>
      <c r="D18" t="s">
        <v>33</v>
      </c>
      <c r="E18">
        <v>1170</v>
      </c>
      <c r="F18">
        <v>1175</v>
      </c>
      <c r="G18" t="s">
        <v>35</v>
      </c>
      <c r="H18" t="s">
        <v>34</v>
      </c>
      <c r="I18">
        <v>26513</v>
      </c>
      <c r="J18">
        <v>27871</v>
      </c>
      <c r="K18" t="s">
        <v>278</v>
      </c>
      <c r="M18">
        <v>0.96833333333333327</v>
      </c>
      <c r="N18" s="2" t="s">
        <v>349</v>
      </c>
    </row>
    <row r="19" spans="1:14" x14ac:dyDescent="0.2">
      <c r="A19" t="s">
        <v>681</v>
      </c>
      <c r="B19" t="s">
        <v>451</v>
      </c>
      <c r="D19" t="s">
        <v>33</v>
      </c>
      <c r="E19">
        <v>1170</v>
      </c>
      <c r="F19">
        <v>1175</v>
      </c>
      <c r="G19" t="s">
        <v>35</v>
      </c>
      <c r="H19" t="s">
        <v>34</v>
      </c>
      <c r="I19">
        <v>26513</v>
      </c>
      <c r="J19">
        <v>27871</v>
      </c>
      <c r="K19" t="s">
        <v>278</v>
      </c>
      <c r="M19">
        <v>0.96833333333333327</v>
      </c>
      <c r="N19" s="2" t="s">
        <v>349</v>
      </c>
    </row>
    <row r="20" spans="1:14" x14ac:dyDescent="0.2">
      <c r="A20" t="s">
        <v>688</v>
      </c>
      <c r="B20" t="s">
        <v>451</v>
      </c>
      <c r="D20" t="s">
        <v>33</v>
      </c>
      <c r="E20">
        <v>1170</v>
      </c>
      <c r="F20">
        <v>1175</v>
      </c>
      <c r="G20" t="s">
        <v>35</v>
      </c>
      <c r="H20" t="s">
        <v>34</v>
      </c>
      <c r="I20">
        <v>26513</v>
      </c>
      <c r="J20">
        <v>27871</v>
      </c>
      <c r="K20" t="s">
        <v>278</v>
      </c>
      <c r="M20">
        <v>0.96833333333333327</v>
      </c>
      <c r="N20" s="2" t="s">
        <v>349</v>
      </c>
    </row>
    <row r="21" spans="1:14" x14ac:dyDescent="0.2">
      <c r="A21" t="s">
        <v>690</v>
      </c>
      <c r="B21" t="s">
        <v>451</v>
      </c>
      <c r="D21" t="s">
        <v>33</v>
      </c>
      <c r="E21">
        <v>1170</v>
      </c>
      <c r="F21">
        <v>1175</v>
      </c>
      <c r="G21" t="s">
        <v>35</v>
      </c>
      <c r="H21" t="s">
        <v>34</v>
      </c>
      <c r="I21">
        <v>26513</v>
      </c>
      <c r="J21">
        <v>27871</v>
      </c>
      <c r="K21" t="s">
        <v>278</v>
      </c>
      <c r="M21">
        <v>0.96833333333333327</v>
      </c>
      <c r="N21" s="2" t="s">
        <v>349</v>
      </c>
    </row>
    <row r="22" spans="1:14" x14ac:dyDescent="0.2">
      <c r="A22" t="s">
        <v>694</v>
      </c>
      <c r="B22" t="s">
        <v>451</v>
      </c>
      <c r="D22" t="s">
        <v>33</v>
      </c>
      <c r="E22">
        <v>1170</v>
      </c>
      <c r="F22">
        <v>1175</v>
      </c>
      <c r="G22" t="s">
        <v>35</v>
      </c>
      <c r="H22" t="s">
        <v>34</v>
      </c>
      <c r="I22">
        <v>26513</v>
      </c>
      <c r="J22">
        <v>27871</v>
      </c>
      <c r="K22" t="s">
        <v>278</v>
      </c>
      <c r="M22">
        <v>0.96833333333333327</v>
      </c>
      <c r="N22" s="2" t="s">
        <v>349</v>
      </c>
    </row>
    <row r="23" spans="1:14" x14ac:dyDescent="0.2">
      <c r="A23" t="s">
        <v>679</v>
      </c>
      <c r="B23" t="s">
        <v>451</v>
      </c>
      <c r="D23" t="s">
        <v>33</v>
      </c>
      <c r="E23">
        <v>2019</v>
      </c>
      <c r="F23">
        <v>2028</v>
      </c>
      <c r="G23" t="s">
        <v>35</v>
      </c>
      <c r="H23" t="s">
        <v>34</v>
      </c>
      <c r="I23">
        <v>26513</v>
      </c>
      <c r="J23">
        <v>28813</v>
      </c>
      <c r="K23" t="s">
        <v>278</v>
      </c>
      <c r="M23">
        <v>0.97024999999999995</v>
      </c>
      <c r="N23" s="2" t="s">
        <v>349</v>
      </c>
    </row>
    <row r="24" spans="1:14" x14ac:dyDescent="0.2">
      <c r="A24" t="s">
        <v>680</v>
      </c>
      <c r="B24" t="s">
        <v>451</v>
      </c>
      <c r="D24" t="s">
        <v>33</v>
      </c>
      <c r="E24">
        <v>2019</v>
      </c>
      <c r="F24">
        <v>2028</v>
      </c>
      <c r="G24" t="s">
        <v>35</v>
      </c>
      <c r="H24" t="s">
        <v>34</v>
      </c>
      <c r="I24">
        <v>26513</v>
      </c>
      <c r="J24">
        <v>28813</v>
      </c>
      <c r="K24" t="s">
        <v>278</v>
      </c>
      <c r="M24">
        <v>0.97024999999999995</v>
      </c>
      <c r="N24" s="2" t="s">
        <v>349</v>
      </c>
    </row>
    <row r="25" spans="1:14" x14ac:dyDescent="0.2">
      <c r="A25" t="s">
        <v>683</v>
      </c>
      <c r="B25" t="s">
        <v>451</v>
      </c>
      <c r="D25" t="s">
        <v>33</v>
      </c>
      <c r="E25">
        <v>2019</v>
      </c>
      <c r="F25">
        <v>2028</v>
      </c>
      <c r="G25" t="s">
        <v>35</v>
      </c>
      <c r="H25" t="s">
        <v>34</v>
      </c>
      <c r="I25">
        <v>26513</v>
      </c>
      <c r="J25">
        <v>28813</v>
      </c>
      <c r="K25" t="s">
        <v>278</v>
      </c>
      <c r="M25">
        <v>0.97024999999999995</v>
      </c>
      <c r="N25" s="2" t="s">
        <v>349</v>
      </c>
    </row>
    <row r="26" spans="1:14" x14ac:dyDescent="0.2">
      <c r="A26" t="s">
        <v>669</v>
      </c>
      <c r="B26" t="s">
        <v>451</v>
      </c>
      <c r="D26" t="s">
        <v>33</v>
      </c>
      <c r="E26">
        <v>2055</v>
      </c>
      <c r="F26">
        <v>2026</v>
      </c>
      <c r="G26" t="s">
        <v>35</v>
      </c>
      <c r="H26" t="s">
        <v>34</v>
      </c>
      <c r="I26">
        <v>26513</v>
      </c>
      <c r="J26">
        <v>28811</v>
      </c>
      <c r="K26" t="s">
        <v>278</v>
      </c>
      <c r="M26">
        <v>0.97075</v>
      </c>
      <c r="N26" s="2" t="s">
        <v>349</v>
      </c>
    </row>
    <row r="27" spans="1:14" x14ac:dyDescent="0.2">
      <c r="A27" t="s">
        <v>673</v>
      </c>
      <c r="B27" t="s">
        <v>451</v>
      </c>
      <c r="D27" t="s">
        <v>33</v>
      </c>
      <c r="E27">
        <v>2055</v>
      </c>
      <c r="F27">
        <v>2026</v>
      </c>
      <c r="G27" t="s">
        <v>35</v>
      </c>
      <c r="H27" t="s">
        <v>34</v>
      </c>
      <c r="I27">
        <v>26513</v>
      </c>
      <c r="J27">
        <v>28811</v>
      </c>
      <c r="K27" t="s">
        <v>278</v>
      </c>
      <c r="M27" s="1">
        <v>0.97075</v>
      </c>
      <c r="N27" s="2" t="s">
        <v>349</v>
      </c>
    </row>
    <row r="28" spans="1:14" x14ac:dyDescent="0.2">
      <c r="A28" t="s">
        <v>687</v>
      </c>
      <c r="B28" t="s">
        <v>451</v>
      </c>
      <c r="D28" t="s">
        <v>33</v>
      </c>
      <c r="E28">
        <v>1194</v>
      </c>
      <c r="F28">
        <v>1197</v>
      </c>
      <c r="G28" t="s">
        <v>35</v>
      </c>
      <c r="H28" t="s">
        <v>34</v>
      </c>
      <c r="I28">
        <v>23387</v>
      </c>
      <c r="J28">
        <v>24583</v>
      </c>
      <c r="K28" t="s">
        <v>278</v>
      </c>
      <c r="M28">
        <v>0.97099999999999997</v>
      </c>
      <c r="N28" s="2" t="s">
        <v>348</v>
      </c>
    </row>
    <row r="29" spans="1:14" x14ac:dyDescent="0.2">
      <c r="A29" t="s">
        <v>689</v>
      </c>
      <c r="B29" t="s">
        <v>451</v>
      </c>
      <c r="D29" t="s">
        <v>33</v>
      </c>
      <c r="E29">
        <v>1362</v>
      </c>
      <c r="F29">
        <v>1369</v>
      </c>
      <c r="G29" t="s">
        <v>35</v>
      </c>
      <c r="H29" t="s">
        <v>34</v>
      </c>
      <c r="I29">
        <v>26231</v>
      </c>
      <c r="J29">
        <v>27871</v>
      </c>
      <c r="K29" t="s">
        <v>278</v>
      </c>
      <c r="M29">
        <v>0.97324999999999995</v>
      </c>
      <c r="N29" s="2" t="s">
        <v>349</v>
      </c>
    </row>
    <row r="30" spans="1:14" x14ac:dyDescent="0.2">
      <c r="A30" t="s">
        <v>684</v>
      </c>
      <c r="B30" t="s">
        <v>451</v>
      </c>
      <c r="D30" t="s">
        <v>33</v>
      </c>
      <c r="E30">
        <v>2211</v>
      </c>
      <c r="F30">
        <v>2222</v>
      </c>
      <c r="G30" t="s">
        <v>35</v>
      </c>
      <c r="H30" t="s">
        <v>34</v>
      </c>
      <c r="I30">
        <v>26231</v>
      </c>
      <c r="J30">
        <v>28813</v>
      </c>
      <c r="K30" t="s">
        <v>278</v>
      </c>
      <c r="M30">
        <v>0.9738</v>
      </c>
      <c r="N30" s="2" t="s">
        <v>349</v>
      </c>
    </row>
    <row r="31" spans="1:14" x14ac:dyDescent="0.2">
      <c r="A31" t="s">
        <v>672</v>
      </c>
      <c r="B31" t="s">
        <v>451</v>
      </c>
      <c r="D31" t="s">
        <v>33</v>
      </c>
      <c r="E31">
        <v>2247</v>
      </c>
      <c r="F31">
        <v>2220</v>
      </c>
      <c r="G31" t="s">
        <v>35</v>
      </c>
      <c r="H31" t="s">
        <v>34</v>
      </c>
      <c r="I31">
        <v>26231</v>
      </c>
      <c r="J31">
        <v>28811</v>
      </c>
      <c r="K31" t="s">
        <v>278</v>
      </c>
      <c r="M31">
        <v>0.97419999999999995</v>
      </c>
      <c r="N31" s="2" t="s">
        <v>349</v>
      </c>
    </row>
    <row r="32" spans="1:14" x14ac:dyDescent="0.2">
      <c r="A32" t="s">
        <v>674</v>
      </c>
      <c r="B32" t="s">
        <v>451</v>
      </c>
      <c r="D32" t="s">
        <v>33</v>
      </c>
      <c r="E32">
        <v>2247</v>
      </c>
      <c r="F32">
        <v>2220</v>
      </c>
      <c r="G32" t="s">
        <v>35</v>
      </c>
      <c r="H32" t="s">
        <v>34</v>
      </c>
      <c r="I32">
        <v>26231</v>
      </c>
      <c r="J32">
        <v>28811</v>
      </c>
      <c r="K32" t="s">
        <v>278</v>
      </c>
      <c r="M32" s="1">
        <v>0.97419999999999995</v>
      </c>
      <c r="N32" s="2" t="s">
        <v>349</v>
      </c>
    </row>
    <row r="33" spans="1:15" x14ac:dyDescent="0.2">
      <c r="A33" t="s">
        <v>693</v>
      </c>
      <c r="B33" t="s">
        <v>451</v>
      </c>
      <c r="D33" t="s">
        <v>33</v>
      </c>
      <c r="E33">
        <v>897</v>
      </c>
      <c r="F33">
        <v>899</v>
      </c>
      <c r="G33" t="s">
        <v>35</v>
      </c>
      <c r="H33" t="s">
        <v>34</v>
      </c>
      <c r="I33">
        <v>26231</v>
      </c>
      <c r="J33">
        <v>27217</v>
      </c>
      <c r="K33" t="s">
        <v>278</v>
      </c>
      <c r="M33">
        <v>0.97599999999999998</v>
      </c>
      <c r="N33" s="2" t="s">
        <v>349</v>
      </c>
    </row>
    <row r="34" spans="1:15" x14ac:dyDescent="0.2">
      <c r="A34" t="s">
        <v>659</v>
      </c>
      <c r="B34" t="s">
        <v>451</v>
      </c>
      <c r="D34" t="s">
        <v>33</v>
      </c>
      <c r="E34">
        <v>792</v>
      </c>
      <c r="F34">
        <v>792</v>
      </c>
      <c r="G34" t="s">
        <v>35</v>
      </c>
      <c r="H34" t="s">
        <v>34</v>
      </c>
      <c r="I34">
        <v>25175</v>
      </c>
      <c r="J34">
        <v>25966</v>
      </c>
      <c r="K34" t="s">
        <v>278</v>
      </c>
      <c r="M34">
        <v>0.97699999999999998</v>
      </c>
      <c r="N34" s="2" t="s">
        <v>348</v>
      </c>
    </row>
    <row r="35" spans="1:15" x14ac:dyDescent="0.2">
      <c r="A35" t="s">
        <v>676</v>
      </c>
      <c r="B35" t="s">
        <v>451</v>
      </c>
      <c r="D35" t="s">
        <v>33</v>
      </c>
      <c r="E35">
        <v>615</v>
      </c>
      <c r="F35">
        <v>615</v>
      </c>
      <c r="G35" t="s">
        <v>35</v>
      </c>
      <c r="H35" t="s">
        <v>34</v>
      </c>
      <c r="I35">
        <v>28200</v>
      </c>
      <c r="J35">
        <v>28813</v>
      </c>
      <c r="K35" t="s">
        <v>278</v>
      </c>
      <c r="M35">
        <v>0.98</v>
      </c>
      <c r="N35" s="2" t="s">
        <v>350</v>
      </c>
    </row>
    <row r="36" spans="1:15" x14ac:dyDescent="0.2">
      <c r="A36" t="s">
        <v>678</v>
      </c>
      <c r="B36" t="s">
        <v>451</v>
      </c>
      <c r="D36" t="s">
        <v>33</v>
      </c>
      <c r="E36">
        <v>615</v>
      </c>
      <c r="F36">
        <v>615</v>
      </c>
      <c r="G36" t="s">
        <v>35</v>
      </c>
      <c r="H36" t="s">
        <v>34</v>
      </c>
      <c r="I36">
        <v>28200</v>
      </c>
      <c r="J36">
        <v>28813</v>
      </c>
      <c r="K36" t="s">
        <v>278</v>
      </c>
      <c r="M36">
        <v>0.98</v>
      </c>
      <c r="N36" s="2" t="s">
        <v>350</v>
      </c>
    </row>
    <row r="37" spans="1:15" x14ac:dyDescent="0.2">
      <c r="A37" t="s">
        <v>682</v>
      </c>
      <c r="B37" t="s">
        <v>451</v>
      </c>
      <c r="D37" t="s">
        <v>33</v>
      </c>
      <c r="E37">
        <v>615</v>
      </c>
      <c r="F37">
        <v>615</v>
      </c>
      <c r="G37" t="s">
        <v>35</v>
      </c>
      <c r="H37" t="s">
        <v>34</v>
      </c>
      <c r="I37">
        <v>28200</v>
      </c>
      <c r="J37">
        <v>28813</v>
      </c>
      <c r="K37" t="s">
        <v>278</v>
      </c>
      <c r="M37">
        <v>0.98</v>
      </c>
      <c r="N37" s="2" t="s">
        <v>350</v>
      </c>
    </row>
    <row r="38" spans="1:15" x14ac:dyDescent="0.2">
      <c r="A38" t="s">
        <v>660</v>
      </c>
      <c r="B38" t="s">
        <v>451</v>
      </c>
      <c r="D38" t="s">
        <v>33</v>
      </c>
      <c r="E38">
        <v>861</v>
      </c>
      <c r="F38">
        <v>861</v>
      </c>
      <c r="G38" t="s">
        <v>35</v>
      </c>
      <c r="H38" t="s">
        <v>34</v>
      </c>
      <c r="I38">
        <v>219659</v>
      </c>
      <c r="J38">
        <v>220519</v>
      </c>
      <c r="K38" t="s">
        <v>286</v>
      </c>
      <c r="M38" s="3">
        <v>0.98499999999999999</v>
      </c>
      <c r="N38" s="2" t="s">
        <v>411</v>
      </c>
    </row>
    <row r="39" spans="1:15" x14ac:dyDescent="0.2">
      <c r="A39" t="s">
        <v>691</v>
      </c>
      <c r="B39" t="s">
        <v>451</v>
      </c>
      <c r="D39" t="s">
        <v>33</v>
      </c>
      <c r="E39">
        <v>495</v>
      </c>
      <c r="F39">
        <v>495</v>
      </c>
      <c r="G39" t="s">
        <v>35</v>
      </c>
      <c r="H39" t="s">
        <v>34</v>
      </c>
      <c r="I39">
        <v>24588</v>
      </c>
      <c r="J39">
        <v>25082</v>
      </c>
      <c r="K39" t="s">
        <v>278</v>
      </c>
      <c r="M39">
        <v>0.98599999999999999</v>
      </c>
      <c r="N39" s="2" t="s">
        <v>348</v>
      </c>
    </row>
    <row r="40" spans="1:15" x14ac:dyDescent="0.2">
      <c r="A40" t="s">
        <v>665</v>
      </c>
      <c r="B40" t="s">
        <v>451</v>
      </c>
      <c r="D40" t="s">
        <v>33</v>
      </c>
      <c r="E40">
        <v>321</v>
      </c>
      <c r="F40">
        <v>316</v>
      </c>
      <c r="G40" t="s">
        <v>35</v>
      </c>
      <c r="H40" t="s">
        <v>34</v>
      </c>
      <c r="I40">
        <v>108609</v>
      </c>
      <c r="J40">
        <v>110043</v>
      </c>
      <c r="K40" t="s">
        <v>273</v>
      </c>
      <c r="M40">
        <v>0.98866666666666669</v>
      </c>
      <c r="N40" s="2" t="s">
        <v>360</v>
      </c>
      <c r="O40" t="s">
        <v>361</v>
      </c>
    </row>
    <row r="41" spans="1:15" x14ac:dyDescent="0.2">
      <c r="A41" t="s">
        <v>666</v>
      </c>
      <c r="B41" t="s">
        <v>451</v>
      </c>
      <c r="C41" t="s">
        <v>714</v>
      </c>
      <c r="D41" t="s">
        <v>33</v>
      </c>
      <c r="E41">
        <v>360</v>
      </c>
      <c r="F41">
        <v>360</v>
      </c>
      <c r="G41" t="s">
        <v>35</v>
      </c>
      <c r="H41" t="s">
        <v>34</v>
      </c>
      <c r="I41">
        <v>216048</v>
      </c>
      <c r="J41">
        <v>216406</v>
      </c>
      <c r="K41" t="s">
        <v>286</v>
      </c>
      <c r="M41" s="1">
        <v>0.98899999999999999</v>
      </c>
      <c r="N41" s="2" t="s">
        <v>408</v>
      </c>
    </row>
    <row r="42" spans="1:15" x14ac:dyDescent="0.2">
      <c r="A42" t="s">
        <v>661</v>
      </c>
      <c r="B42" t="s">
        <v>451</v>
      </c>
      <c r="D42" t="s">
        <v>33</v>
      </c>
      <c r="E42">
        <v>660</v>
      </c>
      <c r="F42">
        <v>662</v>
      </c>
      <c r="G42" t="s">
        <v>35</v>
      </c>
      <c r="H42" t="s">
        <v>34</v>
      </c>
      <c r="I42">
        <v>53526</v>
      </c>
      <c r="J42">
        <v>55005</v>
      </c>
      <c r="K42" t="s">
        <v>281</v>
      </c>
      <c r="M42">
        <v>0.99266666666666659</v>
      </c>
      <c r="N42" s="2" t="s">
        <v>321</v>
      </c>
    </row>
    <row r="43" spans="1:15" x14ac:dyDescent="0.2">
      <c r="A43" t="s">
        <v>667</v>
      </c>
      <c r="B43" t="s">
        <v>451</v>
      </c>
      <c r="C43" t="s">
        <v>715</v>
      </c>
      <c r="D43" t="s">
        <v>33</v>
      </c>
      <c r="E43">
        <v>345</v>
      </c>
      <c r="F43">
        <v>345</v>
      </c>
      <c r="G43" t="s">
        <v>35</v>
      </c>
      <c r="H43" t="s">
        <v>34</v>
      </c>
      <c r="I43">
        <v>215548</v>
      </c>
      <c r="J43">
        <v>215892</v>
      </c>
      <c r="K43" t="s">
        <v>286</v>
      </c>
      <c r="M43">
        <v>1</v>
      </c>
      <c r="N43" s="2" t="s">
        <v>407</v>
      </c>
    </row>
    <row r="44" spans="1:15" x14ac:dyDescent="0.2">
      <c r="A44" t="s">
        <v>705</v>
      </c>
      <c r="B44" t="s">
        <v>706</v>
      </c>
      <c r="D44" t="s">
        <v>33</v>
      </c>
      <c r="E44">
        <v>300</v>
      </c>
      <c r="F44">
        <v>305</v>
      </c>
      <c r="G44" t="s">
        <v>35</v>
      </c>
      <c r="H44" t="s">
        <v>34</v>
      </c>
      <c r="I44">
        <v>94831</v>
      </c>
      <c r="J44">
        <v>95247</v>
      </c>
      <c r="K44" t="s">
        <v>287</v>
      </c>
      <c r="M44" s="1">
        <v>0.98249999999999993</v>
      </c>
      <c r="N44" s="2" t="s">
        <v>373</v>
      </c>
    </row>
    <row r="45" spans="1:15" x14ac:dyDescent="0.2">
      <c r="A45" t="s">
        <v>707</v>
      </c>
      <c r="B45" t="s">
        <v>706</v>
      </c>
      <c r="D45" t="s">
        <v>33</v>
      </c>
      <c r="E45">
        <v>843</v>
      </c>
      <c r="F45">
        <v>1163</v>
      </c>
      <c r="G45" t="s">
        <v>35</v>
      </c>
      <c r="H45" t="s">
        <v>34</v>
      </c>
      <c r="I45">
        <v>68434</v>
      </c>
      <c r="J45">
        <v>70944</v>
      </c>
      <c r="K45" t="s">
        <v>279</v>
      </c>
      <c r="L45" s="2" t="s">
        <v>287</v>
      </c>
      <c r="M45">
        <v>0.98714285714285721</v>
      </c>
      <c r="N45" s="2" t="s">
        <v>340</v>
      </c>
    </row>
    <row r="46" spans="1:15" x14ac:dyDescent="0.2">
      <c r="A46" t="s">
        <v>707</v>
      </c>
      <c r="B46" t="s">
        <v>706</v>
      </c>
      <c r="D46" t="s">
        <v>33</v>
      </c>
      <c r="E46">
        <v>843</v>
      </c>
      <c r="F46">
        <v>858</v>
      </c>
      <c r="G46" t="s">
        <v>35</v>
      </c>
      <c r="H46" t="s">
        <v>34</v>
      </c>
      <c r="I46">
        <v>94831</v>
      </c>
      <c r="J46">
        <v>97341</v>
      </c>
      <c r="K46" t="s">
        <v>287</v>
      </c>
      <c r="L46" s="2" t="s">
        <v>279</v>
      </c>
      <c r="M46" s="1">
        <v>0.9890000000000001</v>
      </c>
      <c r="N46" s="2" t="s">
        <v>373</v>
      </c>
    </row>
    <row r="47" spans="1:15" x14ac:dyDescent="0.2">
      <c r="A47" t="s">
        <v>700</v>
      </c>
      <c r="B47" t="s">
        <v>701</v>
      </c>
      <c r="D47" t="s">
        <v>33</v>
      </c>
      <c r="E47">
        <v>453</v>
      </c>
      <c r="F47">
        <v>453</v>
      </c>
      <c r="G47" t="s">
        <v>35</v>
      </c>
      <c r="H47" t="s">
        <v>34</v>
      </c>
      <c r="I47">
        <v>36399</v>
      </c>
      <c r="J47">
        <v>37550</v>
      </c>
      <c r="K47" t="s">
        <v>281</v>
      </c>
      <c r="M47">
        <v>0.99049999999999994</v>
      </c>
      <c r="N47" s="2" t="s">
        <v>317</v>
      </c>
    </row>
    <row r="48" spans="1:15" x14ac:dyDescent="0.2">
      <c r="A48" t="s">
        <v>702</v>
      </c>
      <c r="B48" t="s">
        <v>701</v>
      </c>
      <c r="D48" t="s">
        <v>33</v>
      </c>
      <c r="E48">
        <v>1281</v>
      </c>
      <c r="F48">
        <v>1297</v>
      </c>
      <c r="G48" t="s">
        <v>35</v>
      </c>
      <c r="H48" t="s">
        <v>34</v>
      </c>
      <c r="I48">
        <v>32876</v>
      </c>
      <c r="J48">
        <v>37652</v>
      </c>
      <c r="K48" t="s">
        <v>281</v>
      </c>
      <c r="M48">
        <v>0.99333333333333329</v>
      </c>
      <c r="N48" s="2" t="s">
        <v>316</v>
      </c>
    </row>
    <row r="49" spans="1:14" x14ac:dyDescent="0.2">
      <c r="A49" t="s">
        <v>696</v>
      </c>
      <c r="B49" t="s">
        <v>697</v>
      </c>
      <c r="D49" t="s">
        <v>33</v>
      </c>
      <c r="E49">
        <v>918</v>
      </c>
      <c r="F49">
        <v>943</v>
      </c>
      <c r="G49" t="s">
        <v>35</v>
      </c>
      <c r="H49" t="s">
        <v>34</v>
      </c>
      <c r="I49">
        <v>68583</v>
      </c>
      <c r="J49">
        <v>73932</v>
      </c>
      <c r="K49" t="s">
        <v>281</v>
      </c>
      <c r="M49">
        <v>0.99399999999999999</v>
      </c>
      <c r="N49" s="2" t="s">
        <v>323</v>
      </c>
    </row>
    <row r="50" spans="1:14" x14ac:dyDescent="0.2">
      <c r="A50" t="s">
        <v>703</v>
      </c>
      <c r="B50" t="s">
        <v>704</v>
      </c>
      <c r="D50" t="s">
        <v>33</v>
      </c>
      <c r="E50">
        <v>825</v>
      </c>
      <c r="F50">
        <v>823</v>
      </c>
      <c r="G50" t="s">
        <v>35</v>
      </c>
      <c r="H50" t="s">
        <v>34</v>
      </c>
      <c r="I50">
        <v>44374</v>
      </c>
      <c r="J50">
        <v>45196</v>
      </c>
      <c r="K50" t="s">
        <v>281</v>
      </c>
      <c r="M50">
        <v>0.99</v>
      </c>
      <c r="N50" s="2" t="s">
        <v>319</v>
      </c>
    </row>
    <row r="51" spans="1:14" x14ac:dyDescent="0.2">
      <c r="A51" t="s">
        <v>454</v>
      </c>
      <c r="B51" t="s">
        <v>455</v>
      </c>
      <c r="D51" t="s">
        <v>33</v>
      </c>
      <c r="E51">
        <v>1221</v>
      </c>
      <c r="F51">
        <v>1227</v>
      </c>
      <c r="G51" t="s">
        <v>35</v>
      </c>
      <c r="H51" t="s">
        <v>34</v>
      </c>
      <c r="I51">
        <v>113175</v>
      </c>
      <c r="J51">
        <v>114762</v>
      </c>
      <c r="K51" t="s">
        <v>281</v>
      </c>
      <c r="M51">
        <v>0.9996666666666667</v>
      </c>
      <c r="N51" s="2" t="s">
        <v>329</v>
      </c>
    </row>
    <row r="52" spans="1:14" x14ac:dyDescent="0.2">
      <c r="A52" t="s">
        <v>453</v>
      </c>
      <c r="B52" t="s">
        <v>452</v>
      </c>
      <c r="D52" t="s">
        <v>33</v>
      </c>
      <c r="E52">
        <v>660</v>
      </c>
      <c r="F52">
        <v>1119</v>
      </c>
      <c r="G52" t="s">
        <v>35</v>
      </c>
      <c r="H52" t="s">
        <v>34</v>
      </c>
      <c r="I52">
        <v>29680</v>
      </c>
      <c r="J52">
        <v>42243</v>
      </c>
      <c r="K52" t="s">
        <v>278</v>
      </c>
      <c r="M52">
        <v>0.94520000000000004</v>
      </c>
      <c r="N52" s="2" t="s">
        <v>352</v>
      </c>
    </row>
  </sheetData>
  <sortState ref="A2:O52">
    <sortCondition ref="B22"/>
  </sortState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7D1FA8-624F-2342-8A07-591E7E58EFA4}">
  <dimension ref="A1:O88"/>
  <sheetViews>
    <sheetView workbookViewId="0">
      <selection activeCell="I1" sqref="I1:I1048576"/>
    </sheetView>
  </sheetViews>
  <sheetFormatPr baseColWidth="10" defaultRowHeight="16" x14ac:dyDescent="0.2"/>
  <cols>
    <col min="1" max="1" width="28" bestFit="1" customWidth="1"/>
    <col min="2" max="2" width="10" bestFit="1" customWidth="1"/>
    <col min="3" max="3" width="8.5" bestFit="1" customWidth="1"/>
    <col min="6" max="6" width="19.5" bestFit="1" customWidth="1"/>
    <col min="7" max="7" width="19.33203125" bestFit="1" customWidth="1"/>
    <col min="8" max="8" width="13.1640625" bestFit="1" customWidth="1"/>
    <col min="10" max="10" width="10.5" bestFit="1" customWidth="1"/>
    <col min="11" max="11" width="9.6640625" bestFit="1" customWidth="1"/>
    <col min="12" max="12" width="16.6640625" bestFit="1" customWidth="1"/>
    <col min="13" max="13" width="17.6640625" bestFit="1" customWidth="1"/>
    <col min="14" max="14" width="12.5" bestFit="1" customWidth="1"/>
  </cols>
  <sheetData>
    <row r="1" spans="1:15" x14ac:dyDescent="0.2">
      <c r="A1" t="s">
        <v>0</v>
      </c>
      <c r="B1" t="s">
        <v>726</v>
      </c>
      <c r="C1" t="s">
        <v>727</v>
      </c>
      <c r="D1" t="s">
        <v>728</v>
      </c>
      <c r="E1" t="s">
        <v>729</v>
      </c>
      <c r="F1" t="s">
        <v>730</v>
      </c>
      <c r="G1" t="s">
        <v>738</v>
      </c>
      <c r="H1" t="s">
        <v>731</v>
      </c>
      <c r="I1" s="2" t="s">
        <v>732</v>
      </c>
      <c r="J1" s="2" t="s">
        <v>733</v>
      </c>
      <c r="K1" s="2" t="s">
        <v>734</v>
      </c>
      <c r="L1" s="2" t="s">
        <v>735</v>
      </c>
      <c r="M1" s="2" t="s">
        <v>736</v>
      </c>
      <c r="N1" s="2" t="s">
        <v>275</v>
      </c>
      <c r="O1" s="2" t="s">
        <v>737</v>
      </c>
    </row>
    <row r="2" spans="1:15" x14ac:dyDescent="0.2">
      <c r="A2" t="s">
        <v>637</v>
      </c>
      <c r="D2" t="s">
        <v>33</v>
      </c>
      <c r="E2">
        <v>798</v>
      </c>
      <c r="F2">
        <v>28</v>
      </c>
      <c r="G2">
        <f t="shared" ref="G2:G49" si="0">F2/E2</f>
        <v>3.5087719298245612E-2</v>
      </c>
      <c r="H2" t="s">
        <v>34</v>
      </c>
      <c r="I2" t="s">
        <v>34</v>
      </c>
      <c r="J2">
        <v>92213</v>
      </c>
      <c r="K2">
        <v>92240</v>
      </c>
      <c r="L2" t="s">
        <v>273</v>
      </c>
      <c r="N2">
        <v>1</v>
      </c>
      <c r="O2" s="2" t="s">
        <v>358</v>
      </c>
    </row>
    <row r="3" spans="1:15" x14ac:dyDescent="0.2">
      <c r="A3" t="s">
        <v>637</v>
      </c>
      <c r="D3" t="s">
        <v>33</v>
      </c>
      <c r="E3">
        <v>798</v>
      </c>
      <c r="F3">
        <v>28</v>
      </c>
      <c r="G3">
        <f t="shared" si="0"/>
        <v>3.5087719298245612E-2</v>
      </c>
      <c r="H3" t="s">
        <v>34</v>
      </c>
      <c r="I3" t="s">
        <v>34</v>
      </c>
      <c r="J3">
        <v>50142</v>
      </c>
      <c r="K3">
        <v>50169</v>
      </c>
      <c r="L3" t="s">
        <v>284</v>
      </c>
      <c r="N3">
        <v>1</v>
      </c>
      <c r="O3" s="2" t="s">
        <v>294</v>
      </c>
    </row>
    <row r="4" spans="1:15" x14ac:dyDescent="0.2">
      <c r="A4" t="s">
        <v>573</v>
      </c>
      <c r="D4" t="s">
        <v>33</v>
      </c>
      <c r="E4">
        <v>969</v>
      </c>
      <c r="F4">
        <v>36</v>
      </c>
      <c r="G4">
        <f t="shared" si="0"/>
        <v>3.7151702786377708E-2</v>
      </c>
      <c r="H4" t="s">
        <v>34</v>
      </c>
      <c r="I4" t="s">
        <v>34</v>
      </c>
      <c r="J4">
        <v>89715</v>
      </c>
      <c r="K4">
        <v>89750</v>
      </c>
      <c r="L4" t="s">
        <v>285</v>
      </c>
      <c r="N4" s="1">
        <v>0.94399999999999995</v>
      </c>
      <c r="O4" s="2" t="s">
        <v>425</v>
      </c>
    </row>
    <row r="5" spans="1:15" x14ac:dyDescent="0.2">
      <c r="A5" t="s">
        <v>549</v>
      </c>
      <c r="D5" t="s">
        <v>33</v>
      </c>
      <c r="E5">
        <v>1098</v>
      </c>
      <c r="F5">
        <v>38</v>
      </c>
      <c r="G5">
        <f t="shared" si="0"/>
        <v>3.4608378870673952E-2</v>
      </c>
      <c r="H5" t="s">
        <v>34</v>
      </c>
      <c r="I5" t="s">
        <v>34</v>
      </c>
      <c r="J5">
        <v>168040</v>
      </c>
      <c r="K5">
        <v>168077</v>
      </c>
      <c r="L5" t="s">
        <v>286</v>
      </c>
      <c r="N5">
        <v>1</v>
      </c>
      <c r="O5" s="2" t="s">
        <v>398</v>
      </c>
    </row>
    <row r="6" spans="1:15" x14ac:dyDescent="0.2">
      <c r="A6" t="s">
        <v>618</v>
      </c>
      <c r="D6" t="s">
        <v>33</v>
      </c>
      <c r="E6">
        <v>1521</v>
      </c>
      <c r="F6">
        <v>49</v>
      </c>
      <c r="G6">
        <f t="shared" si="0"/>
        <v>3.2215647600262985E-2</v>
      </c>
      <c r="H6" t="s">
        <v>34</v>
      </c>
      <c r="I6" t="s">
        <v>34</v>
      </c>
      <c r="J6">
        <v>114175</v>
      </c>
      <c r="K6">
        <v>114223</v>
      </c>
      <c r="L6" t="s">
        <v>279</v>
      </c>
      <c r="M6" s="2" t="s">
        <v>287</v>
      </c>
      <c r="N6">
        <v>1</v>
      </c>
      <c r="O6" s="2" t="s">
        <v>341</v>
      </c>
    </row>
    <row r="7" spans="1:15" x14ac:dyDescent="0.2">
      <c r="A7" t="s">
        <v>618</v>
      </c>
      <c r="D7" t="s">
        <v>33</v>
      </c>
      <c r="E7">
        <v>1521</v>
      </c>
      <c r="F7">
        <v>49</v>
      </c>
      <c r="G7">
        <f t="shared" si="0"/>
        <v>3.2215647600262985E-2</v>
      </c>
      <c r="H7" t="s">
        <v>34</v>
      </c>
      <c r="I7" t="s">
        <v>34</v>
      </c>
      <c r="J7">
        <v>51539</v>
      </c>
      <c r="K7">
        <v>51587</v>
      </c>
      <c r="L7" t="s">
        <v>287</v>
      </c>
      <c r="M7" t="s">
        <v>279</v>
      </c>
      <c r="N7" s="1">
        <v>1</v>
      </c>
      <c r="O7" t="s">
        <v>372</v>
      </c>
    </row>
    <row r="8" spans="1:15" x14ac:dyDescent="0.2">
      <c r="A8" t="s">
        <v>495</v>
      </c>
      <c r="D8" t="s">
        <v>33</v>
      </c>
      <c r="E8">
        <v>3213</v>
      </c>
      <c r="F8">
        <v>55</v>
      </c>
      <c r="G8">
        <f t="shared" si="0"/>
        <v>1.7117958294428883E-2</v>
      </c>
      <c r="H8" t="s">
        <v>34</v>
      </c>
      <c r="I8" t="s">
        <v>34</v>
      </c>
      <c r="J8">
        <v>186875</v>
      </c>
      <c r="K8">
        <v>186929</v>
      </c>
      <c r="L8" t="s">
        <v>287</v>
      </c>
      <c r="N8" s="1">
        <v>1</v>
      </c>
      <c r="O8" s="2" t="s">
        <v>378</v>
      </c>
    </row>
    <row r="9" spans="1:15" x14ac:dyDescent="0.2">
      <c r="A9" t="s">
        <v>496</v>
      </c>
      <c r="D9" t="s">
        <v>33</v>
      </c>
      <c r="E9">
        <v>3213</v>
      </c>
      <c r="F9">
        <v>55</v>
      </c>
      <c r="G9">
        <f t="shared" si="0"/>
        <v>1.7117958294428883E-2</v>
      </c>
      <c r="H9" t="s">
        <v>34</v>
      </c>
      <c r="I9" t="s">
        <v>34</v>
      </c>
      <c r="J9">
        <v>186875</v>
      </c>
      <c r="K9">
        <v>186929</v>
      </c>
      <c r="L9" t="s">
        <v>287</v>
      </c>
      <c r="N9" s="1">
        <v>1</v>
      </c>
      <c r="O9" s="2" t="s">
        <v>378</v>
      </c>
    </row>
    <row r="10" spans="1:15" x14ac:dyDescent="0.2">
      <c r="A10" t="s">
        <v>628</v>
      </c>
      <c r="C10" t="s">
        <v>713</v>
      </c>
      <c r="D10" t="s">
        <v>33</v>
      </c>
      <c r="E10">
        <v>2493</v>
      </c>
      <c r="F10">
        <v>62</v>
      </c>
      <c r="G10">
        <f t="shared" si="0"/>
        <v>2.4869634977938228E-2</v>
      </c>
      <c r="H10" t="s">
        <v>34</v>
      </c>
      <c r="I10" t="s">
        <v>34</v>
      </c>
      <c r="J10">
        <v>208813</v>
      </c>
      <c r="K10">
        <v>208874</v>
      </c>
      <c r="L10" t="s">
        <v>286</v>
      </c>
      <c r="N10">
        <v>0.96799999999999997</v>
      </c>
      <c r="O10" s="2" t="s">
        <v>406</v>
      </c>
    </row>
    <row r="11" spans="1:15" x14ac:dyDescent="0.2">
      <c r="A11" t="s">
        <v>561</v>
      </c>
      <c r="D11" t="s">
        <v>33</v>
      </c>
      <c r="E11">
        <v>2292</v>
      </c>
      <c r="F11">
        <v>75</v>
      </c>
      <c r="G11">
        <f t="shared" si="0"/>
        <v>3.2722513089005235E-2</v>
      </c>
      <c r="H11" t="s">
        <v>34</v>
      </c>
      <c r="I11" t="s">
        <v>34</v>
      </c>
      <c r="J11">
        <v>132276</v>
      </c>
      <c r="K11">
        <v>132350</v>
      </c>
      <c r="L11" t="s">
        <v>285</v>
      </c>
      <c r="M11" s="2" t="s">
        <v>447</v>
      </c>
      <c r="N11">
        <v>0.92</v>
      </c>
      <c r="O11" s="2" t="s">
        <v>431</v>
      </c>
    </row>
    <row r="12" spans="1:15" x14ac:dyDescent="0.2">
      <c r="A12" t="s">
        <v>562</v>
      </c>
      <c r="D12" t="s">
        <v>33</v>
      </c>
      <c r="E12">
        <v>2292</v>
      </c>
      <c r="F12">
        <v>75</v>
      </c>
      <c r="G12">
        <f t="shared" si="0"/>
        <v>3.2722513089005235E-2</v>
      </c>
      <c r="H12" t="s">
        <v>34</v>
      </c>
      <c r="I12" t="s">
        <v>34</v>
      </c>
      <c r="J12">
        <v>132276</v>
      </c>
      <c r="K12">
        <v>132350</v>
      </c>
      <c r="L12" t="s">
        <v>285</v>
      </c>
      <c r="M12" s="2" t="s">
        <v>447</v>
      </c>
      <c r="N12" s="1">
        <v>0.92</v>
      </c>
      <c r="O12" s="2" t="s">
        <v>431</v>
      </c>
    </row>
    <row r="13" spans="1:15" x14ac:dyDescent="0.2">
      <c r="A13" t="s">
        <v>524</v>
      </c>
      <c r="D13" t="s">
        <v>33</v>
      </c>
      <c r="E13">
        <v>1233</v>
      </c>
      <c r="F13">
        <v>93</v>
      </c>
      <c r="G13">
        <f t="shared" si="0"/>
        <v>7.5425790754257913E-2</v>
      </c>
      <c r="H13" t="s">
        <v>34</v>
      </c>
      <c r="I13" t="s">
        <v>34</v>
      </c>
      <c r="J13">
        <v>91154</v>
      </c>
      <c r="K13">
        <v>91246</v>
      </c>
      <c r="L13" t="s">
        <v>280</v>
      </c>
      <c r="N13" s="1">
        <v>0.89200000000000002</v>
      </c>
      <c r="O13" s="2" t="s">
        <v>337</v>
      </c>
    </row>
    <row r="14" spans="1:15" x14ac:dyDescent="0.2">
      <c r="A14" t="s">
        <v>525</v>
      </c>
      <c r="D14" t="s">
        <v>33</v>
      </c>
      <c r="E14">
        <v>1389</v>
      </c>
      <c r="F14">
        <v>93</v>
      </c>
      <c r="G14">
        <f t="shared" si="0"/>
        <v>6.6954643628509725E-2</v>
      </c>
      <c r="H14" t="s">
        <v>34</v>
      </c>
      <c r="I14" t="s">
        <v>34</v>
      </c>
      <c r="J14">
        <v>91154</v>
      </c>
      <c r="K14">
        <v>91246</v>
      </c>
      <c r="L14" t="s">
        <v>280</v>
      </c>
      <c r="N14">
        <v>0.89200000000000002</v>
      </c>
      <c r="O14" s="2" t="s">
        <v>337</v>
      </c>
    </row>
    <row r="15" spans="1:15" x14ac:dyDescent="0.2">
      <c r="A15" t="s">
        <v>561</v>
      </c>
      <c r="D15" t="s">
        <v>33</v>
      </c>
      <c r="E15">
        <v>2292</v>
      </c>
      <c r="F15">
        <v>99</v>
      </c>
      <c r="G15">
        <f t="shared" si="0"/>
        <v>4.3193717277486908E-2</v>
      </c>
      <c r="H15" t="s">
        <v>34</v>
      </c>
      <c r="I15" t="s">
        <v>34</v>
      </c>
      <c r="J15">
        <v>99572</v>
      </c>
      <c r="K15">
        <v>99670</v>
      </c>
      <c r="L15" t="s">
        <v>273</v>
      </c>
      <c r="M15" s="2" t="s">
        <v>445</v>
      </c>
      <c r="N15">
        <v>0.89900000000000002</v>
      </c>
      <c r="O15" s="2" t="s">
        <v>359</v>
      </c>
    </row>
    <row r="16" spans="1:15" x14ac:dyDescent="0.2">
      <c r="A16" t="s">
        <v>562</v>
      </c>
      <c r="D16" t="s">
        <v>33</v>
      </c>
      <c r="E16">
        <v>2292</v>
      </c>
      <c r="F16">
        <v>99</v>
      </c>
      <c r="G16">
        <f t="shared" si="0"/>
        <v>4.3193717277486908E-2</v>
      </c>
      <c r="H16" t="s">
        <v>34</v>
      </c>
      <c r="I16" t="s">
        <v>34</v>
      </c>
      <c r="J16">
        <v>99572</v>
      </c>
      <c r="K16">
        <v>99670</v>
      </c>
      <c r="L16" t="s">
        <v>273</v>
      </c>
      <c r="M16" s="2" t="s">
        <v>445</v>
      </c>
      <c r="N16">
        <v>0.89900000000000002</v>
      </c>
      <c r="O16" s="2" t="s">
        <v>359</v>
      </c>
    </row>
    <row r="17" spans="1:15" x14ac:dyDescent="0.2">
      <c r="A17" t="s">
        <v>561</v>
      </c>
      <c r="D17" t="s">
        <v>33</v>
      </c>
      <c r="E17">
        <v>2292</v>
      </c>
      <c r="F17">
        <v>99</v>
      </c>
      <c r="G17">
        <f t="shared" si="0"/>
        <v>4.3193717277486908E-2</v>
      </c>
      <c r="H17" t="s">
        <v>34</v>
      </c>
      <c r="I17" t="s">
        <v>34</v>
      </c>
      <c r="J17">
        <v>57501</v>
      </c>
      <c r="K17">
        <v>57599</v>
      </c>
      <c r="L17" t="s">
        <v>284</v>
      </c>
      <c r="M17" t="s">
        <v>446</v>
      </c>
      <c r="N17">
        <v>0.89900000000000002</v>
      </c>
      <c r="O17" s="2" t="s">
        <v>295</v>
      </c>
    </row>
    <row r="18" spans="1:15" x14ac:dyDescent="0.2">
      <c r="A18" t="s">
        <v>562</v>
      </c>
      <c r="D18" t="s">
        <v>33</v>
      </c>
      <c r="E18">
        <v>2292</v>
      </c>
      <c r="F18">
        <v>99</v>
      </c>
      <c r="G18">
        <f t="shared" si="0"/>
        <v>4.3193717277486908E-2</v>
      </c>
      <c r="H18" t="s">
        <v>34</v>
      </c>
      <c r="I18" t="s">
        <v>34</v>
      </c>
      <c r="J18">
        <v>57501</v>
      </c>
      <c r="K18">
        <v>57599</v>
      </c>
      <c r="L18" t="s">
        <v>284</v>
      </c>
      <c r="M18" t="s">
        <v>446</v>
      </c>
      <c r="N18">
        <v>0.89900000000000002</v>
      </c>
      <c r="O18" s="2" t="s">
        <v>295</v>
      </c>
    </row>
    <row r="19" spans="1:15" x14ac:dyDescent="0.2">
      <c r="A19" t="s">
        <v>462</v>
      </c>
      <c r="D19" t="s">
        <v>33</v>
      </c>
      <c r="E19">
        <v>378</v>
      </c>
      <c r="F19">
        <v>105</v>
      </c>
      <c r="G19">
        <f t="shared" si="0"/>
        <v>0.27777777777777779</v>
      </c>
      <c r="H19" t="s">
        <v>34</v>
      </c>
      <c r="I19" t="s">
        <v>34</v>
      </c>
      <c r="J19">
        <v>83365</v>
      </c>
      <c r="K19">
        <v>83469</v>
      </c>
      <c r="L19" t="s">
        <v>273</v>
      </c>
      <c r="M19" s="2" t="s">
        <v>284</v>
      </c>
      <c r="N19">
        <v>0.90500000000000003</v>
      </c>
      <c r="O19" s="2" t="s">
        <v>356</v>
      </c>
    </row>
    <row r="20" spans="1:15" x14ac:dyDescent="0.2">
      <c r="A20" t="s">
        <v>550</v>
      </c>
      <c r="D20" t="s">
        <v>33</v>
      </c>
      <c r="E20">
        <v>918</v>
      </c>
      <c r="F20">
        <v>110</v>
      </c>
      <c r="G20">
        <f t="shared" si="0"/>
        <v>0.11982570806100218</v>
      </c>
      <c r="H20" t="s">
        <v>34</v>
      </c>
      <c r="I20" t="s">
        <v>34</v>
      </c>
      <c r="J20">
        <v>168145</v>
      </c>
      <c r="K20">
        <v>168254</v>
      </c>
      <c r="L20" t="s">
        <v>286</v>
      </c>
      <c r="N20">
        <v>0.94499999999999995</v>
      </c>
      <c r="O20" s="2" t="s">
        <v>399</v>
      </c>
    </row>
    <row r="21" spans="1:15" x14ac:dyDescent="0.2">
      <c r="A21" t="s">
        <v>551</v>
      </c>
      <c r="D21" t="s">
        <v>33</v>
      </c>
      <c r="E21">
        <v>678</v>
      </c>
      <c r="F21">
        <v>110</v>
      </c>
      <c r="G21">
        <f t="shared" si="0"/>
        <v>0.16224188790560473</v>
      </c>
      <c r="H21" t="s">
        <v>34</v>
      </c>
      <c r="I21" t="s">
        <v>34</v>
      </c>
      <c r="J21">
        <v>168145</v>
      </c>
      <c r="K21">
        <v>168254</v>
      </c>
      <c r="L21" t="s">
        <v>286</v>
      </c>
      <c r="N21">
        <v>0.94499999999999995</v>
      </c>
      <c r="O21" s="2" t="s">
        <v>400</v>
      </c>
    </row>
    <row r="22" spans="1:15" x14ac:dyDescent="0.2">
      <c r="A22" t="s">
        <v>542</v>
      </c>
      <c r="D22" t="s">
        <v>33</v>
      </c>
      <c r="E22">
        <v>2229</v>
      </c>
      <c r="F22">
        <v>110</v>
      </c>
      <c r="G22">
        <f t="shared" si="0"/>
        <v>4.9349484073575596E-2</v>
      </c>
      <c r="H22" t="s">
        <v>34</v>
      </c>
      <c r="I22" t="s">
        <v>34</v>
      </c>
      <c r="J22">
        <v>229153</v>
      </c>
      <c r="K22">
        <v>229261</v>
      </c>
      <c r="L22" t="s">
        <v>286</v>
      </c>
      <c r="N22" s="1">
        <v>0.88200000000000001</v>
      </c>
      <c r="O22" s="2" t="s">
        <v>415</v>
      </c>
    </row>
    <row r="23" spans="1:15" x14ac:dyDescent="0.2">
      <c r="A23" t="s">
        <v>581</v>
      </c>
      <c r="D23" t="s">
        <v>33</v>
      </c>
      <c r="E23">
        <v>2502</v>
      </c>
      <c r="F23">
        <v>114</v>
      </c>
      <c r="G23">
        <f t="shared" si="0"/>
        <v>4.5563549160671464E-2</v>
      </c>
      <c r="H23" t="s">
        <v>34</v>
      </c>
      <c r="I23" t="s">
        <v>34</v>
      </c>
      <c r="J23">
        <v>108621</v>
      </c>
      <c r="K23">
        <v>108733</v>
      </c>
      <c r="L23" t="s">
        <v>273</v>
      </c>
      <c r="N23">
        <v>0.86</v>
      </c>
      <c r="O23" s="2" t="s">
        <v>360</v>
      </c>
    </row>
    <row r="24" spans="1:15" x14ac:dyDescent="0.2">
      <c r="A24" t="s">
        <v>584</v>
      </c>
      <c r="D24" t="s">
        <v>33</v>
      </c>
      <c r="E24">
        <v>2214</v>
      </c>
      <c r="F24">
        <v>114</v>
      </c>
      <c r="G24">
        <f t="shared" si="0"/>
        <v>5.1490514905149054E-2</v>
      </c>
      <c r="H24" t="s">
        <v>34</v>
      </c>
      <c r="I24" t="s">
        <v>34</v>
      </c>
      <c r="J24">
        <v>108621</v>
      </c>
      <c r="K24">
        <v>108733</v>
      </c>
      <c r="L24" t="s">
        <v>273</v>
      </c>
      <c r="N24">
        <v>0.86</v>
      </c>
      <c r="O24" s="2" t="s">
        <v>360</v>
      </c>
    </row>
    <row r="25" spans="1:15" x14ac:dyDescent="0.2">
      <c r="A25" t="s">
        <v>515</v>
      </c>
      <c r="D25" t="s">
        <v>33</v>
      </c>
      <c r="E25">
        <v>420</v>
      </c>
      <c r="F25">
        <v>127</v>
      </c>
      <c r="G25">
        <f t="shared" si="0"/>
        <v>0.30238095238095236</v>
      </c>
      <c r="H25" t="s">
        <v>34</v>
      </c>
      <c r="I25" t="s">
        <v>34</v>
      </c>
      <c r="J25">
        <v>214517</v>
      </c>
      <c r="K25">
        <v>214643</v>
      </c>
      <c r="L25" t="s">
        <v>287</v>
      </c>
      <c r="N25" s="1">
        <v>0.96099999999999997</v>
      </c>
      <c r="O25" s="2" t="s">
        <v>389</v>
      </c>
    </row>
    <row r="26" spans="1:15" x14ac:dyDescent="0.2">
      <c r="A26" t="s">
        <v>503</v>
      </c>
      <c r="D26" t="s">
        <v>33</v>
      </c>
      <c r="E26">
        <v>891</v>
      </c>
      <c r="F26">
        <v>177</v>
      </c>
      <c r="G26">
        <f t="shared" si="0"/>
        <v>0.19865319865319866</v>
      </c>
      <c r="H26" t="s">
        <v>34</v>
      </c>
      <c r="I26" t="s">
        <v>34</v>
      </c>
      <c r="J26">
        <v>63704</v>
      </c>
      <c r="K26">
        <v>63879</v>
      </c>
      <c r="L26" t="s">
        <v>280</v>
      </c>
      <c r="N26">
        <v>0.876</v>
      </c>
      <c r="O26" s="2" t="s">
        <v>332</v>
      </c>
    </row>
    <row r="27" spans="1:15" x14ac:dyDescent="0.2">
      <c r="A27" t="s">
        <v>504</v>
      </c>
      <c r="D27" t="s">
        <v>33</v>
      </c>
      <c r="E27">
        <v>723</v>
      </c>
      <c r="F27">
        <v>186</v>
      </c>
      <c r="G27">
        <f t="shared" si="0"/>
        <v>0.25726141078838172</v>
      </c>
      <c r="H27" t="s">
        <v>34</v>
      </c>
      <c r="I27" t="s">
        <v>34</v>
      </c>
      <c r="J27">
        <v>38134</v>
      </c>
      <c r="K27">
        <v>38319</v>
      </c>
      <c r="L27" t="s">
        <v>286</v>
      </c>
      <c r="M27" s="2" t="s">
        <v>278</v>
      </c>
      <c r="N27" s="1">
        <v>0.93500000000000005</v>
      </c>
      <c r="O27" s="2" t="s">
        <v>393</v>
      </c>
    </row>
    <row r="28" spans="1:15" x14ac:dyDescent="0.2">
      <c r="A28" t="s">
        <v>532</v>
      </c>
      <c r="D28" t="s">
        <v>33</v>
      </c>
      <c r="E28">
        <v>399</v>
      </c>
      <c r="F28">
        <v>187</v>
      </c>
      <c r="G28">
        <f t="shared" si="0"/>
        <v>0.46867167919799496</v>
      </c>
      <c r="H28" t="s">
        <v>34</v>
      </c>
      <c r="I28" t="s">
        <v>34</v>
      </c>
      <c r="J28">
        <v>178818</v>
      </c>
      <c r="K28">
        <v>179003</v>
      </c>
      <c r="L28" t="s">
        <v>283</v>
      </c>
      <c r="M28" s="2" t="s">
        <v>440</v>
      </c>
      <c r="N28" s="1">
        <v>0.877</v>
      </c>
      <c r="O28" t="s">
        <v>302</v>
      </c>
    </row>
    <row r="29" spans="1:15" x14ac:dyDescent="0.2">
      <c r="A29" t="s">
        <v>534</v>
      </c>
      <c r="D29" t="s">
        <v>33</v>
      </c>
      <c r="E29">
        <v>399</v>
      </c>
      <c r="F29">
        <v>187</v>
      </c>
      <c r="G29">
        <f t="shared" si="0"/>
        <v>0.46867167919799496</v>
      </c>
      <c r="H29" t="s">
        <v>34</v>
      </c>
      <c r="I29" t="s">
        <v>34</v>
      </c>
      <c r="J29">
        <v>178818</v>
      </c>
      <c r="K29">
        <v>179003</v>
      </c>
      <c r="L29" t="s">
        <v>283</v>
      </c>
      <c r="M29" s="2" t="s">
        <v>440</v>
      </c>
      <c r="N29">
        <v>0.877</v>
      </c>
      <c r="O29" t="s">
        <v>302</v>
      </c>
    </row>
    <row r="30" spans="1:15" x14ac:dyDescent="0.2">
      <c r="A30" t="s">
        <v>536</v>
      </c>
      <c r="D30" t="s">
        <v>33</v>
      </c>
      <c r="E30">
        <v>399</v>
      </c>
      <c r="F30">
        <v>187</v>
      </c>
      <c r="G30">
        <f t="shared" si="0"/>
        <v>0.46867167919799496</v>
      </c>
      <c r="H30" t="s">
        <v>34</v>
      </c>
      <c r="I30" t="s">
        <v>34</v>
      </c>
      <c r="J30">
        <v>178818</v>
      </c>
      <c r="K30">
        <v>179003</v>
      </c>
      <c r="L30" t="s">
        <v>283</v>
      </c>
      <c r="M30" s="2" t="s">
        <v>440</v>
      </c>
      <c r="N30" s="1">
        <v>0.877</v>
      </c>
      <c r="O30" t="s">
        <v>302</v>
      </c>
    </row>
    <row r="31" spans="1:15" x14ac:dyDescent="0.2">
      <c r="A31" t="s">
        <v>504</v>
      </c>
      <c r="D31" t="s">
        <v>33</v>
      </c>
      <c r="E31">
        <v>723</v>
      </c>
      <c r="F31">
        <v>187</v>
      </c>
      <c r="G31">
        <f t="shared" si="0"/>
        <v>0.25864453665283543</v>
      </c>
      <c r="H31" t="s">
        <v>34</v>
      </c>
      <c r="I31" t="s">
        <v>34</v>
      </c>
      <c r="J31">
        <v>54424</v>
      </c>
      <c r="K31">
        <v>54610</v>
      </c>
      <c r="L31" t="s">
        <v>278</v>
      </c>
      <c r="M31" s="2" t="s">
        <v>286</v>
      </c>
      <c r="N31">
        <v>0.92</v>
      </c>
      <c r="O31" s="2" t="s">
        <v>353</v>
      </c>
    </row>
    <row r="32" spans="1:15" x14ac:dyDescent="0.2">
      <c r="A32" t="s">
        <v>532</v>
      </c>
      <c r="D32" t="s">
        <v>33</v>
      </c>
      <c r="E32">
        <v>399</v>
      </c>
      <c r="F32">
        <v>189</v>
      </c>
      <c r="G32">
        <f t="shared" si="0"/>
        <v>0.47368421052631576</v>
      </c>
      <c r="H32" t="s">
        <v>34</v>
      </c>
      <c r="I32" t="s">
        <v>34</v>
      </c>
      <c r="J32">
        <v>18143</v>
      </c>
      <c r="K32">
        <v>18330</v>
      </c>
      <c r="L32" t="s">
        <v>285</v>
      </c>
      <c r="M32" s="2" t="s">
        <v>436</v>
      </c>
      <c r="N32">
        <v>0.85199999999999998</v>
      </c>
      <c r="O32" s="2" t="s">
        <v>419</v>
      </c>
    </row>
    <row r="33" spans="1:15" x14ac:dyDescent="0.2">
      <c r="A33" t="s">
        <v>534</v>
      </c>
      <c r="D33" t="s">
        <v>33</v>
      </c>
      <c r="E33">
        <v>399</v>
      </c>
      <c r="F33">
        <v>189</v>
      </c>
      <c r="G33">
        <f t="shared" si="0"/>
        <v>0.47368421052631576</v>
      </c>
      <c r="H33" t="s">
        <v>34</v>
      </c>
      <c r="I33" t="s">
        <v>34</v>
      </c>
      <c r="J33">
        <v>18143</v>
      </c>
      <c r="K33">
        <v>18330</v>
      </c>
      <c r="L33" t="s">
        <v>285</v>
      </c>
      <c r="M33" s="2" t="s">
        <v>436</v>
      </c>
      <c r="N33">
        <v>0.85199999999999998</v>
      </c>
      <c r="O33" s="2" t="s">
        <v>419</v>
      </c>
    </row>
    <row r="34" spans="1:15" x14ac:dyDescent="0.2">
      <c r="A34" t="s">
        <v>536</v>
      </c>
      <c r="D34" t="s">
        <v>33</v>
      </c>
      <c r="E34">
        <v>399</v>
      </c>
      <c r="F34">
        <v>189</v>
      </c>
      <c r="G34">
        <f t="shared" si="0"/>
        <v>0.47368421052631576</v>
      </c>
      <c r="H34" t="s">
        <v>34</v>
      </c>
      <c r="I34" t="s">
        <v>34</v>
      </c>
      <c r="J34">
        <v>18143</v>
      </c>
      <c r="K34">
        <v>18330</v>
      </c>
      <c r="L34" t="s">
        <v>285</v>
      </c>
      <c r="M34" s="2" t="s">
        <v>436</v>
      </c>
      <c r="N34">
        <v>0.85199999999999998</v>
      </c>
      <c r="O34" s="2" t="s">
        <v>419</v>
      </c>
    </row>
    <row r="35" spans="1:15" x14ac:dyDescent="0.2">
      <c r="A35" t="s">
        <v>532</v>
      </c>
      <c r="D35" t="s">
        <v>33</v>
      </c>
      <c r="E35">
        <v>399</v>
      </c>
      <c r="F35">
        <v>190</v>
      </c>
      <c r="G35">
        <f t="shared" si="0"/>
        <v>0.47619047619047616</v>
      </c>
      <c r="H35" t="s">
        <v>34</v>
      </c>
      <c r="I35" t="s">
        <v>34</v>
      </c>
      <c r="J35">
        <v>94125</v>
      </c>
      <c r="K35">
        <v>94314</v>
      </c>
      <c r="L35" t="s">
        <v>281</v>
      </c>
      <c r="M35" t="s">
        <v>439</v>
      </c>
      <c r="N35" s="1">
        <v>0.94699999999999995</v>
      </c>
      <c r="O35" s="2" t="s">
        <v>326</v>
      </c>
    </row>
    <row r="36" spans="1:15" x14ac:dyDescent="0.2">
      <c r="A36" t="s">
        <v>534</v>
      </c>
      <c r="D36" t="s">
        <v>33</v>
      </c>
      <c r="E36">
        <v>399</v>
      </c>
      <c r="F36">
        <v>190</v>
      </c>
      <c r="G36">
        <f t="shared" si="0"/>
        <v>0.47619047619047616</v>
      </c>
      <c r="H36" t="s">
        <v>34</v>
      </c>
      <c r="I36" t="s">
        <v>34</v>
      </c>
      <c r="J36">
        <v>94125</v>
      </c>
      <c r="K36">
        <v>94314</v>
      </c>
      <c r="L36" t="s">
        <v>281</v>
      </c>
      <c r="M36" t="s">
        <v>439</v>
      </c>
      <c r="N36" s="1">
        <v>0.94699999999999995</v>
      </c>
      <c r="O36" s="2" t="s">
        <v>326</v>
      </c>
    </row>
    <row r="37" spans="1:15" x14ac:dyDescent="0.2">
      <c r="A37" t="s">
        <v>536</v>
      </c>
      <c r="D37" t="s">
        <v>33</v>
      </c>
      <c r="E37">
        <v>399</v>
      </c>
      <c r="F37">
        <v>190</v>
      </c>
      <c r="G37">
        <f t="shared" si="0"/>
        <v>0.47619047619047616</v>
      </c>
      <c r="H37" t="s">
        <v>34</v>
      </c>
      <c r="I37" s="2" t="s">
        <v>34</v>
      </c>
      <c r="J37">
        <v>94125</v>
      </c>
      <c r="K37">
        <v>94314</v>
      </c>
      <c r="L37" s="2" t="s">
        <v>281</v>
      </c>
      <c r="M37" t="s">
        <v>439</v>
      </c>
      <c r="N37" s="3">
        <v>0.94699999999999995</v>
      </c>
      <c r="O37" s="2" t="s">
        <v>326</v>
      </c>
    </row>
    <row r="38" spans="1:15" x14ac:dyDescent="0.2">
      <c r="A38" t="s">
        <v>522</v>
      </c>
      <c r="D38" t="s">
        <v>33</v>
      </c>
      <c r="E38">
        <v>552</v>
      </c>
      <c r="F38">
        <v>190</v>
      </c>
      <c r="G38">
        <f t="shared" si="0"/>
        <v>0.34420289855072461</v>
      </c>
      <c r="H38" t="s">
        <v>34</v>
      </c>
      <c r="I38" t="s">
        <v>34</v>
      </c>
      <c r="J38">
        <v>115612</v>
      </c>
      <c r="K38">
        <v>115792</v>
      </c>
      <c r="L38" t="s">
        <v>285</v>
      </c>
      <c r="N38" s="1">
        <v>0.82599999999999996</v>
      </c>
      <c r="O38" s="2" t="s">
        <v>430</v>
      </c>
    </row>
    <row r="39" spans="1:15" x14ac:dyDescent="0.2">
      <c r="A39" t="s">
        <v>523</v>
      </c>
      <c r="D39" t="s">
        <v>33</v>
      </c>
      <c r="E39">
        <v>552</v>
      </c>
      <c r="F39">
        <v>190</v>
      </c>
      <c r="G39">
        <f t="shared" si="0"/>
        <v>0.34420289855072461</v>
      </c>
      <c r="H39" t="s">
        <v>34</v>
      </c>
      <c r="I39" t="s">
        <v>34</v>
      </c>
      <c r="J39">
        <v>115612</v>
      </c>
      <c r="K39">
        <v>115792</v>
      </c>
      <c r="L39" t="s">
        <v>285</v>
      </c>
      <c r="N39">
        <v>0.82599999999999996</v>
      </c>
      <c r="O39" s="2" t="s">
        <v>430</v>
      </c>
    </row>
    <row r="40" spans="1:15" x14ac:dyDescent="0.2">
      <c r="A40" t="s">
        <v>540</v>
      </c>
      <c r="D40" t="s">
        <v>33</v>
      </c>
      <c r="E40">
        <v>432</v>
      </c>
      <c r="F40">
        <v>249</v>
      </c>
      <c r="G40">
        <f t="shared" si="0"/>
        <v>0.57638888888888884</v>
      </c>
      <c r="H40" t="s">
        <v>34</v>
      </c>
      <c r="I40" t="s">
        <v>34</v>
      </c>
      <c r="J40">
        <v>168616</v>
      </c>
      <c r="K40">
        <v>169984</v>
      </c>
      <c r="L40" t="s">
        <v>286</v>
      </c>
      <c r="N40" s="1">
        <v>0.96133333333333326</v>
      </c>
      <c r="O40" s="2" t="s">
        <v>401</v>
      </c>
    </row>
    <row r="41" spans="1:15" x14ac:dyDescent="0.2">
      <c r="A41" t="s">
        <v>541</v>
      </c>
      <c r="D41" t="s">
        <v>33</v>
      </c>
      <c r="E41">
        <v>1194</v>
      </c>
      <c r="F41">
        <v>249</v>
      </c>
      <c r="G41">
        <f t="shared" si="0"/>
        <v>0.20854271356783918</v>
      </c>
      <c r="H41" t="s">
        <v>34</v>
      </c>
      <c r="I41" s="2" t="s">
        <v>34</v>
      </c>
      <c r="J41">
        <v>168616</v>
      </c>
      <c r="K41">
        <v>169984</v>
      </c>
      <c r="L41" s="2" t="s">
        <v>286</v>
      </c>
      <c r="M41" s="2"/>
      <c r="N41" s="3">
        <v>0.96133333333333326</v>
      </c>
      <c r="O41" s="2" t="s">
        <v>402</v>
      </c>
    </row>
    <row r="42" spans="1:15" x14ac:dyDescent="0.2">
      <c r="A42" t="s">
        <v>459</v>
      </c>
      <c r="D42" t="s">
        <v>33</v>
      </c>
      <c r="E42">
        <v>300</v>
      </c>
      <c r="F42">
        <v>277</v>
      </c>
      <c r="G42">
        <f t="shared" si="0"/>
        <v>0.92333333333333334</v>
      </c>
      <c r="H42" t="s">
        <v>112</v>
      </c>
      <c r="I42" t="s">
        <v>34</v>
      </c>
      <c r="J42">
        <v>143178</v>
      </c>
      <c r="K42">
        <v>145183</v>
      </c>
      <c r="L42" t="s">
        <v>281</v>
      </c>
      <c r="N42">
        <v>0.99633333333333329</v>
      </c>
      <c r="O42" s="2" t="s">
        <v>331</v>
      </c>
    </row>
    <row r="43" spans="1:15" x14ac:dyDescent="0.2">
      <c r="A43" t="s">
        <v>583</v>
      </c>
      <c r="D43" t="s">
        <v>33</v>
      </c>
      <c r="E43">
        <v>2337</v>
      </c>
      <c r="F43">
        <v>285</v>
      </c>
      <c r="G43">
        <f t="shared" si="0"/>
        <v>0.12195121951219512</v>
      </c>
      <c r="H43" t="s">
        <v>34</v>
      </c>
      <c r="I43" t="s">
        <v>34</v>
      </c>
      <c r="J43">
        <v>109278</v>
      </c>
      <c r="K43">
        <v>109548</v>
      </c>
      <c r="L43" t="s">
        <v>273</v>
      </c>
      <c r="N43">
        <v>0.82799999999999996</v>
      </c>
      <c r="O43" s="2" t="s">
        <v>360</v>
      </c>
    </row>
    <row r="44" spans="1:15" x14ac:dyDescent="0.2">
      <c r="A44" t="s">
        <v>586</v>
      </c>
      <c r="D44" t="s">
        <v>33</v>
      </c>
      <c r="E44">
        <v>2049</v>
      </c>
      <c r="F44">
        <v>285</v>
      </c>
      <c r="G44">
        <f t="shared" si="0"/>
        <v>0.13909224011713031</v>
      </c>
      <c r="H44" t="s">
        <v>34</v>
      </c>
      <c r="I44" t="s">
        <v>34</v>
      </c>
      <c r="J44">
        <v>109278</v>
      </c>
      <c r="K44">
        <v>109548</v>
      </c>
      <c r="L44" t="s">
        <v>273</v>
      </c>
      <c r="N44">
        <v>0.82799999999999996</v>
      </c>
      <c r="O44" s="2" t="s">
        <v>360</v>
      </c>
    </row>
    <row r="45" spans="1:15" x14ac:dyDescent="0.2">
      <c r="A45" t="s">
        <v>546</v>
      </c>
      <c r="D45" t="s">
        <v>33</v>
      </c>
      <c r="E45">
        <v>375</v>
      </c>
      <c r="F45">
        <v>304</v>
      </c>
      <c r="G45">
        <f t="shared" si="0"/>
        <v>0.81066666666666665</v>
      </c>
      <c r="H45" t="s">
        <v>34</v>
      </c>
      <c r="I45" t="s">
        <v>34</v>
      </c>
      <c r="J45">
        <v>139082</v>
      </c>
      <c r="K45">
        <v>139385</v>
      </c>
      <c r="L45" t="s">
        <v>273</v>
      </c>
      <c r="M45" s="2" t="s">
        <v>284</v>
      </c>
      <c r="N45">
        <v>0.878</v>
      </c>
      <c r="O45" s="2" t="s">
        <v>362</v>
      </c>
    </row>
    <row r="46" spans="1:15" x14ac:dyDescent="0.2">
      <c r="A46" t="s">
        <v>546</v>
      </c>
      <c r="D46" t="s">
        <v>33</v>
      </c>
      <c r="E46">
        <v>375</v>
      </c>
      <c r="F46">
        <v>304</v>
      </c>
      <c r="G46">
        <f t="shared" si="0"/>
        <v>0.81066666666666665</v>
      </c>
      <c r="H46" t="s">
        <v>34</v>
      </c>
      <c r="I46" s="2" t="s">
        <v>34</v>
      </c>
      <c r="J46">
        <v>97016</v>
      </c>
      <c r="K46">
        <v>97319</v>
      </c>
      <c r="L46" s="2" t="s">
        <v>284</v>
      </c>
      <c r="M46" s="2" t="s">
        <v>273</v>
      </c>
      <c r="N46" s="3">
        <v>0.878</v>
      </c>
      <c r="O46" s="2" t="s">
        <v>296</v>
      </c>
    </row>
    <row r="47" spans="1:15" x14ac:dyDescent="0.2">
      <c r="A47" t="s">
        <v>633</v>
      </c>
      <c r="D47" t="s">
        <v>33</v>
      </c>
      <c r="E47">
        <v>357</v>
      </c>
      <c r="F47">
        <v>314</v>
      </c>
      <c r="G47">
        <f t="shared" si="0"/>
        <v>0.8795518207282913</v>
      </c>
      <c r="H47" t="s">
        <v>34</v>
      </c>
      <c r="I47" t="s">
        <v>34</v>
      </c>
      <c r="J47">
        <v>19547</v>
      </c>
      <c r="K47">
        <v>19860</v>
      </c>
      <c r="L47" t="s">
        <v>282</v>
      </c>
      <c r="N47" s="1">
        <v>0.81200000000000006</v>
      </c>
      <c r="O47" s="2" t="s">
        <v>308</v>
      </c>
    </row>
    <row r="48" spans="1:15" x14ac:dyDescent="0.2">
      <c r="A48" t="s">
        <v>462</v>
      </c>
      <c r="C48" s="5" t="s">
        <v>718</v>
      </c>
      <c r="D48" t="s">
        <v>33</v>
      </c>
      <c r="E48">
        <v>378</v>
      </c>
      <c r="F48">
        <v>324</v>
      </c>
      <c r="G48">
        <f t="shared" si="0"/>
        <v>0.8571428571428571</v>
      </c>
      <c r="H48" t="s">
        <v>112</v>
      </c>
      <c r="I48" t="s">
        <v>34</v>
      </c>
      <c r="J48">
        <v>41076</v>
      </c>
      <c r="K48">
        <v>41398</v>
      </c>
      <c r="L48" t="s">
        <v>284</v>
      </c>
      <c r="M48" s="2" t="s">
        <v>273</v>
      </c>
      <c r="N48">
        <v>0.92500000000000004</v>
      </c>
      <c r="O48" s="2" t="s">
        <v>292</v>
      </c>
    </row>
    <row r="49" spans="1:15" x14ac:dyDescent="0.2">
      <c r="A49" t="s">
        <v>636</v>
      </c>
      <c r="D49" t="s">
        <v>33</v>
      </c>
      <c r="E49">
        <v>918</v>
      </c>
      <c r="F49">
        <v>329</v>
      </c>
      <c r="G49">
        <f t="shared" si="0"/>
        <v>0.35838779956427014</v>
      </c>
      <c r="H49" t="s">
        <v>34</v>
      </c>
      <c r="I49" t="s">
        <v>35</v>
      </c>
      <c r="J49">
        <v>208238</v>
      </c>
      <c r="K49">
        <v>208739</v>
      </c>
      <c r="L49" t="s">
        <v>286</v>
      </c>
      <c r="N49">
        <v>0.93133333333333335</v>
      </c>
      <c r="O49" s="2" t="s">
        <v>405</v>
      </c>
    </row>
    <row r="50" spans="1:15" x14ac:dyDescent="0.2">
      <c r="A50" t="s">
        <v>467</v>
      </c>
      <c r="D50" t="s">
        <v>33</v>
      </c>
      <c r="E50">
        <v>369</v>
      </c>
      <c r="F50">
        <v>334</v>
      </c>
      <c r="H50" t="s">
        <v>112</v>
      </c>
      <c r="I50" t="s">
        <v>34</v>
      </c>
      <c r="J50">
        <v>24588</v>
      </c>
      <c r="K50">
        <v>24921</v>
      </c>
      <c r="L50" t="s">
        <v>278</v>
      </c>
      <c r="N50">
        <v>0.98799999999999999</v>
      </c>
      <c r="O50" s="2" t="s">
        <v>348</v>
      </c>
    </row>
    <row r="51" spans="1:15" x14ac:dyDescent="0.2">
      <c r="A51" t="s">
        <v>470</v>
      </c>
      <c r="D51" t="s">
        <v>33</v>
      </c>
      <c r="E51">
        <v>369</v>
      </c>
      <c r="F51">
        <v>334</v>
      </c>
      <c r="H51" t="s">
        <v>112</v>
      </c>
      <c r="I51" t="s">
        <v>34</v>
      </c>
      <c r="J51">
        <v>24588</v>
      </c>
      <c r="K51">
        <v>24921</v>
      </c>
      <c r="L51" t="s">
        <v>278</v>
      </c>
      <c r="N51">
        <v>0.98799999999999999</v>
      </c>
      <c r="O51" s="2" t="s">
        <v>348</v>
      </c>
    </row>
    <row r="52" spans="1:15" x14ac:dyDescent="0.2">
      <c r="A52" t="s">
        <v>473</v>
      </c>
      <c r="D52" t="s">
        <v>33</v>
      </c>
      <c r="E52">
        <v>369</v>
      </c>
      <c r="F52">
        <v>334</v>
      </c>
      <c r="H52" t="s">
        <v>112</v>
      </c>
      <c r="I52" t="s">
        <v>34</v>
      </c>
      <c r="J52">
        <v>24588</v>
      </c>
      <c r="K52">
        <v>24921</v>
      </c>
      <c r="L52" t="s">
        <v>278</v>
      </c>
      <c r="N52">
        <v>0.98799999999999999</v>
      </c>
      <c r="O52" s="2" t="s">
        <v>348</v>
      </c>
    </row>
    <row r="53" spans="1:15" x14ac:dyDescent="0.2">
      <c r="A53" t="s">
        <v>475</v>
      </c>
      <c r="D53" t="s">
        <v>33</v>
      </c>
      <c r="E53">
        <v>369</v>
      </c>
      <c r="F53">
        <v>334</v>
      </c>
      <c r="H53" t="s">
        <v>112</v>
      </c>
      <c r="I53" t="s">
        <v>34</v>
      </c>
      <c r="J53">
        <v>24588</v>
      </c>
      <c r="K53">
        <v>24921</v>
      </c>
      <c r="L53" t="s">
        <v>278</v>
      </c>
      <c r="N53">
        <v>0.98799999999999999</v>
      </c>
      <c r="O53" s="2" t="s">
        <v>348</v>
      </c>
    </row>
    <row r="54" spans="1:15" x14ac:dyDescent="0.2">
      <c r="A54" t="s">
        <v>481</v>
      </c>
      <c r="D54" t="s">
        <v>33</v>
      </c>
      <c r="E54">
        <v>369</v>
      </c>
      <c r="F54">
        <v>334</v>
      </c>
      <c r="H54" t="s">
        <v>112</v>
      </c>
      <c r="I54" t="s">
        <v>34</v>
      </c>
      <c r="J54">
        <v>24588</v>
      </c>
      <c r="K54">
        <v>24921</v>
      </c>
      <c r="L54" t="s">
        <v>278</v>
      </c>
      <c r="N54">
        <v>0.98799999999999999</v>
      </c>
      <c r="O54" s="2" t="s">
        <v>348</v>
      </c>
    </row>
    <row r="55" spans="1:15" x14ac:dyDescent="0.2">
      <c r="A55" t="s">
        <v>695</v>
      </c>
      <c r="B55" t="s">
        <v>451</v>
      </c>
      <c r="D55" t="s">
        <v>33</v>
      </c>
      <c r="E55">
        <v>369</v>
      </c>
      <c r="F55">
        <v>334</v>
      </c>
      <c r="H55" t="s">
        <v>112</v>
      </c>
      <c r="I55" t="s">
        <v>34</v>
      </c>
      <c r="J55">
        <v>24588</v>
      </c>
      <c r="K55">
        <v>24921</v>
      </c>
      <c r="L55" t="s">
        <v>278</v>
      </c>
      <c r="N55">
        <v>0.98799999999999999</v>
      </c>
      <c r="O55" s="2" t="s">
        <v>348</v>
      </c>
    </row>
    <row r="56" spans="1:15" x14ac:dyDescent="0.2">
      <c r="A56" t="s">
        <v>468</v>
      </c>
      <c r="D56" t="s">
        <v>33</v>
      </c>
      <c r="E56">
        <v>369</v>
      </c>
      <c r="F56">
        <v>334</v>
      </c>
      <c r="G56">
        <f t="shared" ref="G56:G88" si="1">F56/E56</f>
        <v>0.90514905149051494</v>
      </c>
      <c r="H56" t="s">
        <v>112</v>
      </c>
      <c r="I56" t="s">
        <v>34</v>
      </c>
      <c r="J56">
        <v>25175</v>
      </c>
      <c r="K56">
        <v>25966</v>
      </c>
      <c r="L56" t="s">
        <v>278</v>
      </c>
      <c r="N56">
        <v>0.98799999999999999</v>
      </c>
      <c r="O56" s="2" t="s">
        <v>348</v>
      </c>
    </row>
    <row r="57" spans="1:15" x14ac:dyDescent="0.2">
      <c r="A57" t="s">
        <v>613</v>
      </c>
      <c r="D57" t="s">
        <v>33</v>
      </c>
      <c r="E57">
        <v>393</v>
      </c>
      <c r="F57">
        <v>334</v>
      </c>
      <c r="G57">
        <f t="shared" si="1"/>
        <v>0.84987277353689572</v>
      </c>
      <c r="H57" t="s">
        <v>34</v>
      </c>
      <c r="I57" t="s">
        <v>34</v>
      </c>
      <c r="J57">
        <v>19412</v>
      </c>
      <c r="K57">
        <v>19745</v>
      </c>
      <c r="L57" t="s">
        <v>281</v>
      </c>
      <c r="N57">
        <v>0.90100000000000002</v>
      </c>
      <c r="O57" s="2" t="s">
        <v>315</v>
      </c>
    </row>
    <row r="58" spans="1:15" x14ac:dyDescent="0.2">
      <c r="A58" t="s">
        <v>483</v>
      </c>
      <c r="D58" t="s">
        <v>33</v>
      </c>
      <c r="E58">
        <v>594</v>
      </c>
      <c r="F58">
        <v>342</v>
      </c>
      <c r="G58">
        <f t="shared" si="1"/>
        <v>0.5757575757575758</v>
      </c>
      <c r="H58" t="s">
        <v>34</v>
      </c>
      <c r="I58" t="s">
        <v>34</v>
      </c>
      <c r="J58">
        <v>214039</v>
      </c>
      <c r="K58">
        <v>214378</v>
      </c>
      <c r="L58" t="s">
        <v>287</v>
      </c>
      <c r="N58" s="1">
        <v>0.95</v>
      </c>
      <c r="O58" s="2" t="s">
        <v>388</v>
      </c>
    </row>
    <row r="59" spans="1:15" x14ac:dyDescent="0.2">
      <c r="A59" t="s">
        <v>575</v>
      </c>
      <c r="D59" t="s">
        <v>33</v>
      </c>
      <c r="E59">
        <v>522</v>
      </c>
      <c r="F59">
        <v>347</v>
      </c>
      <c r="G59">
        <f t="shared" si="1"/>
        <v>0.66475095785440608</v>
      </c>
      <c r="H59" t="s">
        <v>34</v>
      </c>
      <c r="I59" t="s">
        <v>34</v>
      </c>
      <c r="J59">
        <v>91994</v>
      </c>
      <c r="K59">
        <v>92258</v>
      </c>
      <c r="L59" t="s">
        <v>285</v>
      </c>
      <c r="N59" s="3">
        <v>0.92349999999999999</v>
      </c>
      <c r="O59" s="2" t="s">
        <v>426</v>
      </c>
    </row>
    <row r="60" spans="1:15" x14ac:dyDescent="0.2">
      <c r="A60" t="s">
        <v>488</v>
      </c>
      <c r="D60" t="s">
        <v>33</v>
      </c>
      <c r="E60">
        <v>435</v>
      </c>
      <c r="F60">
        <v>382</v>
      </c>
      <c r="G60">
        <f t="shared" si="1"/>
        <v>0.8781609195402299</v>
      </c>
      <c r="H60" t="s">
        <v>34</v>
      </c>
      <c r="I60" t="s">
        <v>34</v>
      </c>
      <c r="J60">
        <v>113739</v>
      </c>
      <c r="K60">
        <v>114119</v>
      </c>
      <c r="L60" t="s">
        <v>285</v>
      </c>
      <c r="N60">
        <v>0.91900000000000004</v>
      </c>
      <c r="O60" s="2" t="s">
        <v>429</v>
      </c>
    </row>
    <row r="61" spans="1:15" x14ac:dyDescent="0.2">
      <c r="A61" t="s">
        <v>489</v>
      </c>
      <c r="D61" t="s">
        <v>33</v>
      </c>
      <c r="E61">
        <v>435</v>
      </c>
      <c r="F61">
        <v>382</v>
      </c>
      <c r="G61">
        <f t="shared" si="1"/>
        <v>0.8781609195402299</v>
      </c>
      <c r="H61" t="s">
        <v>34</v>
      </c>
      <c r="I61" t="s">
        <v>34</v>
      </c>
      <c r="J61">
        <v>113739</v>
      </c>
      <c r="K61">
        <v>114119</v>
      </c>
      <c r="L61" t="s">
        <v>285</v>
      </c>
      <c r="N61" s="1">
        <v>0.91900000000000004</v>
      </c>
      <c r="O61" s="2" t="s">
        <v>429</v>
      </c>
    </row>
    <row r="62" spans="1:15" x14ac:dyDescent="0.2">
      <c r="A62" t="s">
        <v>538</v>
      </c>
      <c r="D62" t="s">
        <v>33</v>
      </c>
      <c r="E62">
        <v>447</v>
      </c>
      <c r="F62">
        <v>395</v>
      </c>
      <c r="G62">
        <f t="shared" si="1"/>
        <v>0.88366890380313201</v>
      </c>
      <c r="H62" t="s">
        <v>34</v>
      </c>
      <c r="I62" t="s">
        <v>35</v>
      </c>
      <c r="J62">
        <v>15133</v>
      </c>
      <c r="K62">
        <v>131662</v>
      </c>
      <c r="L62" t="s">
        <v>281</v>
      </c>
      <c r="N62">
        <v>0.98</v>
      </c>
      <c r="O62" s="2" t="s">
        <v>314</v>
      </c>
    </row>
    <row r="63" spans="1:15" x14ac:dyDescent="0.2">
      <c r="A63" t="s">
        <v>582</v>
      </c>
      <c r="D63" t="s">
        <v>33</v>
      </c>
      <c r="E63">
        <v>2361</v>
      </c>
      <c r="F63">
        <v>399</v>
      </c>
      <c r="G63">
        <f t="shared" si="1"/>
        <v>0.16899618805590852</v>
      </c>
      <c r="H63" t="s">
        <v>34</v>
      </c>
      <c r="I63" t="s">
        <v>34</v>
      </c>
      <c r="J63">
        <v>108621</v>
      </c>
      <c r="K63">
        <v>109548</v>
      </c>
      <c r="L63" t="s">
        <v>273</v>
      </c>
      <c r="N63">
        <v>0.84399999999999997</v>
      </c>
      <c r="O63" s="2" t="s">
        <v>360</v>
      </c>
    </row>
    <row r="64" spans="1:15" x14ac:dyDescent="0.2">
      <c r="A64" t="s">
        <v>585</v>
      </c>
      <c r="D64" t="s">
        <v>33</v>
      </c>
      <c r="E64">
        <v>2073</v>
      </c>
      <c r="F64">
        <v>399</v>
      </c>
      <c r="G64">
        <f t="shared" si="1"/>
        <v>0.19247467438494936</v>
      </c>
      <c r="H64" t="s">
        <v>34</v>
      </c>
      <c r="I64" t="s">
        <v>34</v>
      </c>
      <c r="J64">
        <v>108621</v>
      </c>
      <c r="K64">
        <v>109548</v>
      </c>
      <c r="L64" t="s">
        <v>273</v>
      </c>
      <c r="N64">
        <v>0.84399999999999997</v>
      </c>
      <c r="O64" s="2" t="s">
        <v>360</v>
      </c>
    </row>
    <row r="65" spans="1:15" x14ac:dyDescent="0.2">
      <c r="A65" t="s">
        <v>617</v>
      </c>
      <c r="C65" t="s">
        <v>716</v>
      </c>
      <c r="D65" t="s">
        <v>33</v>
      </c>
      <c r="E65">
        <v>543</v>
      </c>
      <c r="F65">
        <v>488</v>
      </c>
      <c r="G65">
        <f t="shared" si="1"/>
        <v>0.89871086556169433</v>
      </c>
      <c r="H65" t="s">
        <v>34</v>
      </c>
      <c r="I65" t="s">
        <v>34</v>
      </c>
      <c r="J65">
        <v>87386</v>
      </c>
      <c r="K65">
        <v>87873</v>
      </c>
      <c r="L65" t="s">
        <v>285</v>
      </c>
      <c r="N65">
        <v>0.96099999999999997</v>
      </c>
      <c r="O65" s="2" t="s">
        <v>424</v>
      </c>
    </row>
    <row r="66" spans="1:15" x14ac:dyDescent="0.2">
      <c r="A66" t="s">
        <v>484</v>
      </c>
      <c r="D66" t="s">
        <v>33</v>
      </c>
      <c r="E66">
        <v>1254</v>
      </c>
      <c r="F66">
        <v>579</v>
      </c>
      <c r="G66">
        <f t="shared" si="1"/>
        <v>0.46172248803827753</v>
      </c>
      <c r="H66" t="s">
        <v>34</v>
      </c>
      <c r="I66" t="s">
        <v>34</v>
      </c>
      <c r="J66">
        <v>137056</v>
      </c>
      <c r="K66">
        <v>145183</v>
      </c>
      <c r="L66" t="s">
        <v>281</v>
      </c>
      <c r="N66">
        <v>0.99780000000000002</v>
      </c>
      <c r="O66" s="2" t="s">
        <v>331</v>
      </c>
    </row>
    <row r="67" spans="1:15" x14ac:dyDescent="0.2">
      <c r="A67" t="s">
        <v>464</v>
      </c>
      <c r="D67" t="s">
        <v>33</v>
      </c>
      <c r="E67">
        <v>651</v>
      </c>
      <c r="F67">
        <v>613</v>
      </c>
      <c r="G67">
        <f t="shared" si="1"/>
        <v>0.94162826420890933</v>
      </c>
      <c r="H67" t="s">
        <v>112</v>
      </c>
      <c r="I67" t="s">
        <v>34</v>
      </c>
      <c r="J67">
        <v>28200</v>
      </c>
      <c r="K67">
        <v>28811</v>
      </c>
      <c r="L67" t="s">
        <v>278</v>
      </c>
      <c r="N67">
        <v>0.98399999999999999</v>
      </c>
      <c r="O67" s="2" t="s">
        <v>350</v>
      </c>
    </row>
    <row r="68" spans="1:15" x14ac:dyDescent="0.2">
      <c r="A68" t="s">
        <v>465</v>
      </c>
      <c r="D68" t="s">
        <v>33</v>
      </c>
      <c r="E68">
        <v>651</v>
      </c>
      <c r="F68">
        <v>613</v>
      </c>
      <c r="G68">
        <f t="shared" si="1"/>
        <v>0.94162826420890933</v>
      </c>
      <c r="H68" t="s">
        <v>112</v>
      </c>
      <c r="I68" t="s">
        <v>34</v>
      </c>
      <c r="J68">
        <v>28200</v>
      </c>
      <c r="K68">
        <v>28811</v>
      </c>
      <c r="L68" t="s">
        <v>278</v>
      </c>
      <c r="N68">
        <v>0.98399999999999999</v>
      </c>
      <c r="O68" s="2" t="s">
        <v>350</v>
      </c>
    </row>
    <row r="69" spans="1:15" x14ac:dyDescent="0.2">
      <c r="A69" t="s">
        <v>466</v>
      </c>
      <c r="D69" t="s">
        <v>33</v>
      </c>
      <c r="E69">
        <v>651</v>
      </c>
      <c r="F69">
        <v>613</v>
      </c>
      <c r="G69">
        <f t="shared" si="1"/>
        <v>0.94162826420890933</v>
      </c>
      <c r="H69" t="s">
        <v>112</v>
      </c>
      <c r="I69" t="s">
        <v>34</v>
      </c>
      <c r="J69">
        <v>28200</v>
      </c>
      <c r="K69">
        <v>28811</v>
      </c>
      <c r="L69" t="s">
        <v>278</v>
      </c>
      <c r="N69">
        <v>0.98399999999999999</v>
      </c>
      <c r="O69" s="2" t="s">
        <v>350</v>
      </c>
    </row>
    <row r="70" spans="1:15" x14ac:dyDescent="0.2">
      <c r="A70" t="s">
        <v>472</v>
      </c>
      <c r="D70" t="s">
        <v>33</v>
      </c>
      <c r="E70">
        <v>651</v>
      </c>
      <c r="F70">
        <v>613</v>
      </c>
      <c r="G70">
        <f t="shared" si="1"/>
        <v>0.94162826420890933</v>
      </c>
      <c r="H70" t="s">
        <v>112</v>
      </c>
      <c r="I70" t="s">
        <v>34</v>
      </c>
      <c r="J70">
        <v>28200</v>
      </c>
      <c r="K70">
        <v>28811</v>
      </c>
      <c r="L70" t="s">
        <v>278</v>
      </c>
      <c r="N70">
        <v>0.98399999999999999</v>
      </c>
      <c r="O70" s="2" t="s">
        <v>350</v>
      </c>
    </row>
    <row r="71" spans="1:15" x14ac:dyDescent="0.2">
      <c r="A71" t="s">
        <v>474</v>
      </c>
      <c r="D71" t="s">
        <v>33</v>
      </c>
      <c r="E71">
        <v>651</v>
      </c>
      <c r="F71">
        <v>613</v>
      </c>
      <c r="G71">
        <f t="shared" si="1"/>
        <v>0.94162826420890933</v>
      </c>
      <c r="H71" t="s">
        <v>112</v>
      </c>
      <c r="I71" t="s">
        <v>34</v>
      </c>
      <c r="J71">
        <v>28200</v>
      </c>
      <c r="K71">
        <v>28811</v>
      </c>
      <c r="L71" t="s">
        <v>278</v>
      </c>
      <c r="N71">
        <v>0.98399999999999999</v>
      </c>
      <c r="O71" s="2" t="s">
        <v>350</v>
      </c>
    </row>
    <row r="72" spans="1:15" x14ac:dyDescent="0.2">
      <c r="A72" t="s">
        <v>479</v>
      </c>
      <c r="D72" t="s">
        <v>33</v>
      </c>
      <c r="E72">
        <v>651</v>
      </c>
      <c r="F72">
        <v>613</v>
      </c>
      <c r="G72">
        <f t="shared" si="1"/>
        <v>0.94162826420890933</v>
      </c>
      <c r="H72" t="s">
        <v>112</v>
      </c>
      <c r="I72" t="s">
        <v>34</v>
      </c>
      <c r="J72">
        <v>28200</v>
      </c>
      <c r="K72">
        <v>28811</v>
      </c>
      <c r="L72" t="s">
        <v>278</v>
      </c>
      <c r="N72">
        <v>0.98399999999999999</v>
      </c>
      <c r="O72" s="2" t="s">
        <v>350</v>
      </c>
    </row>
    <row r="73" spans="1:15" x14ac:dyDescent="0.2">
      <c r="A73" t="s">
        <v>571</v>
      </c>
      <c r="D73" t="s">
        <v>33</v>
      </c>
      <c r="E73">
        <v>711</v>
      </c>
      <c r="F73">
        <v>647</v>
      </c>
      <c r="G73">
        <f t="shared" si="1"/>
        <v>0.90998593530239102</v>
      </c>
      <c r="H73" t="s">
        <v>34</v>
      </c>
      <c r="I73" t="s">
        <v>34</v>
      </c>
      <c r="J73">
        <v>89715</v>
      </c>
      <c r="K73">
        <v>91476</v>
      </c>
      <c r="L73" t="s">
        <v>285</v>
      </c>
      <c r="N73" s="3">
        <v>0.92300000000000004</v>
      </c>
      <c r="O73" s="2" t="s">
        <v>425</v>
      </c>
    </row>
    <row r="74" spans="1:15" x14ac:dyDescent="0.2">
      <c r="A74" t="s">
        <v>574</v>
      </c>
      <c r="D74" t="s">
        <v>33</v>
      </c>
      <c r="E74">
        <v>711</v>
      </c>
      <c r="F74">
        <v>647</v>
      </c>
      <c r="G74">
        <f t="shared" si="1"/>
        <v>0.90998593530239102</v>
      </c>
      <c r="H74" t="s">
        <v>34</v>
      </c>
      <c r="I74" t="s">
        <v>34</v>
      </c>
      <c r="J74">
        <v>89715</v>
      </c>
      <c r="K74">
        <v>91476</v>
      </c>
      <c r="L74" t="s">
        <v>285</v>
      </c>
      <c r="N74" s="1">
        <v>0.92300000000000004</v>
      </c>
      <c r="O74" s="2" t="s">
        <v>425</v>
      </c>
    </row>
    <row r="75" spans="1:15" x14ac:dyDescent="0.2">
      <c r="A75" t="s">
        <v>576</v>
      </c>
      <c r="D75" t="s">
        <v>33</v>
      </c>
      <c r="E75">
        <v>723</v>
      </c>
      <c r="F75">
        <v>687</v>
      </c>
      <c r="G75">
        <f t="shared" si="1"/>
        <v>0.950207468879668</v>
      </c>
      <c r="H75" t="s">
        <v>34</v>
      </c>
      <c r="I75" t="s">
        <v>34</v>
      </c>
      <c r="J75">
        <v>89675</v>
      </c>
      <c r="K75">
        <v>91476</v>
      </c>
      <c r="L75" t="s">
        <v>285</v>
      </c>
      <c r="N75" s="1">
        <v>0.92080000000000006</v>
      </c>
      <c r="O75" s="2" t="s">
        <v>425</v>
      </c>
    </row>
    <row r="76" spans="1:15" x14ac:dyDescent="0.2">
      <c r="A76" t="s">
        <v>461</v>
      </c>
      <c r="D76" t="s">
        <v>33</v>
      </c>
      <c r="E76">
        <v>1050</v>
      </c>
      <c r="F76">
        <v>865</v>
      </c>
      <c r="G76">
        <f t="shared" si="1"/>
        <v>0.82380952380952377</v>
      </c>
      <c r="H76" t="s">
        <v>34</v>
      </c>
      <c r="I76" t="s">
        <v>34</v>
      </c>
      <c r="J76">
        <v>75239</v>
      </c>
      <c r="K76">
        <v>83469</v>
      </c>
      <c r="L76" t="s">
        <v>273</v>
      </c>
      <c r="M76" s="2" t="s">
        <v>284</v>
      </c>
      <c r="N76">
        <v>0.92183333333333339</v>
      </c>
      <c r="O76" s="2" t="s">
        <v>355</v>
      </c>
    </row>
    <row r="77" spans="1:15" x14ac:dyDescent="0.2">
      <c r="A77" t="s">
        <v>461</v>
      </c>
      <c r="C77" s="5" t="s">
        <v>718</v>
      </c>
      <c r="D77" t="s">
        <v>33</v>
      </c>
      <c r="E77">
        <v>1050</v>
      </c>
      <c r="F77">
        <v>952</v>
      </c>
      <c r="G77">
        <f t="shared" si="1"/>
        <v>0.90666666666666662</v>
      </c>
      <c r="H77" t="s">
        <v>112</v>
      </c>
      <c r="I77" t="s">
        <v>34</v>
      </c>
      <c r="J77">
        <v>33168</v>
      </c>
      <c r="K77">
        <v>41398</v>
      </c>
      <c r="L77" t="s">
        <v>284</v>
      </c>
      <c r="M77" s="2" t="s">
        <v>273</v>
      </c>
      <c r="N77">
        <v>0.92971428571428583</v>
      </c>
      <c r="O77" s="2" t="s">
        <v>292</v>
      </c>
    </row>
    <row r="78" spans="1:15" x14ac:dyDescent="0.2">
      <c r="A78" t="s">
        <v>460</v>
      </c>
      <c r="D78" t="s">
        <v>33</v>
      </c>
      <c r="E78">
        <v>1119</v>
      </c>
      <c r="F78">
        <v>1055</v>
      </c>
      <c r="G78">
        <f t="shared" si="1"/>
        <v>0.94280607685433426</v>
      </c>
      <c r="H78" t="s">
        <v>112</v>
      </c>
      <c r="I78" t="s">
        <v>34</v>
      </c>
      <c r="J78">
        <v>83920</v>
      </c>
      <c r="K78">
        <v>89037</v>
      </c>
      <c r="L78" t="s">
        <v>281</v>
      </c>
      <c r="M78" t="s">
        <v>435</v>
      </c>
      <c r="N78">
        <v>0.99275000000000013</v>
      </c>
      <c r="O78" s="2" t="s">
        <v>325</v>
      </c>
    </row>
    <row r="79" spans="1:15" x14ac:dyDescent="0.2">
      <c r="A79" t="s">
        <v>580</v>
      </c>
      <c r="D79" t="s">
        <v>33</v>
      </c>
      <c r="E79">
        <v>2790</v>
      </c>
      <c r="F79">
        <v>1475</v>
      </c>
      <c r="G79">
        <f t="shared" si="1"/>
        <v>0.52867383512544808</v>
      </c>
      <c r="H79" t="s">
        <v>34</v>
      </c>
      <c r="I79" t="s">
        <v>34</v>
      </c>
      <c r="J79">
        <v>1</v>
      </c>
      <c r="K79">
        <v>2403</v>
      </c>
      <c r="L79" t="s">
        <v>281</v>
      </c>
      <c r="N79">
        <v>0.99685714285714278</v>
      </c>
      <c r="O79" s="2" t="s">
        <v>312</v>
      </c>
    </row>
    <row r="80" spans="1:15" x14ac:dyDescent="0.2">
      <c r="A80" t="s">
        <v>559</v>
      </c>
      <c r="D80" t="s">
        <v>33</v>
      </c>
      <c r="E80">
        <v>4113</v>
      </c>
      <c r="F80">
        <v>1935</v>
      </c>
      <c r="G80">
        <f t="shared" si="1"/>
        <v>0.47045951859956237</v>
      </c>
      <c r="H80" t="s">
        <v>34</v>
      </c>
      <c r="I80" t="s">
        <v>34</v>
      </c>
      <c r="J80">
        <v>69000</v>
      </c>
      <c r="K80">
        <v>71198</v>
      </c>
      <c r="L80" t="s">
        <v>273</v>
      </c>
      <c r="M80" s="2" t="s">
        <v>284</v>
      </c>
      <c r="N80">
        <v>0.91066666666666674</v>
      </c>
      <c r="O80" s="2" t="s">
        <v>354</v>
      </c>
    </row>
    <row r="81" spans="1:15" x14ac:dyDescent="0.2">
      <c r="A81" t="s">
        <v>560</v>
      </c>
      <c r="D81" t="s">
        <v>33</v>
      </c>
      <c r="E81">
        <v>4011</v>
      </c>
      <c r="F81">
        <v>1935</v>
      </c>
      <c r="G81">
        <f t="shared" si="1"/>
        <v>0.48242333582647717</v>
      </c>
      <c r="H81" t="s">
        <v>34</v>
      </c>
      <c r="I81" t="s">
        <v>34</v>
      </c>
      <c r="J81">
        <v>69000</v>
      </c>
      <c r="K81">
        <v>71198</v>
      </c>
      <c r="L81" t="s">
        <v>273</v>
      </c>
      <c r="M81" s="2" t="s">
        <v>284</v>
      </c>
      <c r="N81">
        <v>0.91066666666666674</v>
      </c>
      <c r="O81" s="2" t="s">
        <v>354</v>
      </c>
    </row>
    <row r="82" spans="1:15" x14ac:dyDescent="0.2">
      <c r="A82" t="s">
        <v>559</v>
      </c>
      <c r="D82" t="s">
        <v>33</v>
      </c>
      <c r="E82">
        <v>4113</v>
      </c>
      <c r="F82">
        <v>1935</v>
      </c>
      <c r="G82">
        <f t="shared" si="1"/>
        <v>0.47045951859956237</v>
      </c>
      <c r="H82" t="s">
        <v>34</v>
      </c>
      <c r="I82" t="s">
        <v>34</v>
      </c>
      <c r="J82">
        <v>26929</v>
      </c>
      <c r="K82">
        <v>29127</v>
      </c>
      <c r="L82" t="s">
        <v>284</v>
      </c>
      <c r="M82" s="2" t="s">
        <v>273</v>
      </c>
      <c r="N82" s="1">
        <v>0.91066666666666674</v>
      </c>
      <c r="O82" s="2" t="s">
        <v>291</v>
      </c>
    </row>
    <row r="83" spans="1:15" x14ac:dyDescent="0.2">
      <c r="A83" t="s">
        <v>560</v>
      </c>
      <c r="D83" t="s">
        <v>33</v>
      </c>
      <c r="E83">
        <v>4011</v>
      </c>
      <c r="F83">
        <v>1935</v>
      </c>
      <c r="G83">
        <f t="shared" si="1"/>
        <v>0.48242333582647717</v>
      </c>
      <c r="H83" t="s">
        <v>34</v>
      </c>
      <c r="I83" t="s">
        <v>34</v>
      </c>
      <c r="J83">
        <v>26929</v>
      </c>
      <c r="K83">
        <v>29127</v>
      </c>
      <c r="L83" t="s">
        <v>284</v>
      </c>
      <c r="M83" s="2" t="s">
        <v>273</v>
      </c>
      <c r="N83" s="1">
        <v>0.91066666666666674</v>
      </c>
      <c r="O83" s="2" t="s">
        <v>291</v>
      </c>
    </row>
    <row r="84" spans="1:15" x14ac:dyDescent="0.2">
      <c r="A84" t="s">
        <v>579</v>
      </c>
      <c r="D84" t="s">
        <v>33</v>
      </c>
      <c r="E84">
        <v>3324</v>
      </c>
      <c r="F84">
        <v>2024</v>
      </c>
      <c r="G84">
        <f t="shared" si="1"/>
        <v>0.60890493381468114</v>
      </c>
      <c r="H84" t="s">
        <v>34</v>
      </c>
      <c r="I84" t="s">
        <v>34</v>
      </c>
      <c r="J84">
        <v>1</v>
      </c>
      <c r="K84">
        <v>3979</v>
      </c>
      <c r="L84" t="s">
        <v>281</v>
      </c>
      <c r="N84">
        <v>0.99175000000000002</v>
      </c>
      <c r="O84" s="2" t="s">
        <v>312</v>
      </c>
    </row>
    <row r="85" spans="1:15" x14ac:dyDescent="0.2">
      <c r="A85" t="s">
        <v>469</v>
      </c>
      <c r="D85" t="s">
        <v>33</v>
      </c>
      <c r="E85">
        <v>2055</v>
      </c>
      <c r="F85">
        <v>2026</v>
      </c>
      <c r="G85">
        <f t="shared" si="1"/>
        <v>0.98588807785888077</v>
      </c>
      <c r="H85" t="s">
        <v>112</v>
      </c>
      <c r="I85" t="s">
        <v>34</v>
      </c>
      <c r="J85">
        <v>26513</v>
      </c>
      <c r="K85">
        <v>28811</v>
      </c>
      <c r="L85" t="s">
        <v>278</v>
      </c>
      <c r="N85">
        <v>0.97075</v>
      </c>
      <c r="O85" s="2" t="s">
        <v>349</v>
      </c>
    </row>
    <row r="86" spans="1:15" x14ac:dyDescent="0.2">
      <c r="A86" t="s">
        <v>476</v>
      </c>
      <c r="D86" t="s">
        <v>33</v>
      </c>
      <c r="E86">
        <v>2055</v>
      </c>
      <c r="F86">
        <v>2026</v>
      </c>
      <c r="G86">
        <f t="shared" si="1"/>
        <v>0.98588807785888077</v>
      </c>
      <c r="H86" t="s">
        <v>112</v>
      </c>
      <c r="I86" t="s">
        <v>34</v>
      </c>
      <c r="J86">
        <v>26513</v>
      </c>
      <c r="K86">
        <v>28811</v>
      </c>
      <c r="L86" t="s">
        <v>278</v>
      </c>
      <c r="N86">
        <v>0.97075</v>
      </c>
      <c r="O86" s="2" t="s">
        <v>349</v>
      </c>
    </row>
    <row r="87" spans="1:15" x14ac:dyDescent="0.2">
      <c r="A87" t="s">
        <v>480</v>
      </c>
      <c r="D87" t="s">
        <v>33</v>
      </c>
      <c r="E87">
        <v>2055</v>
      </c>
      <c r="F87">
        <v>2026</v>
      </c>
      <c r="G87">
        <f t="shared" si="1"/>
        <v>0.98588807785888077</v>
      </c>
      <c r="H87" t="s">
        <v>112</v>
      </c>
      <c r="I87" t="s">
        <v>34</v>
      </c>
      <c r="J87">
        <v>26513</v>
      </c>
      <c r="K87">
        <v>28811</v>
      </c>
      <c r="L87" t="s">
        <v>278</v>
      </c>
      <c r="N87">
        <v>0.97075</v>
      </c>
      <c r="O87" s="2" t="s">
        <v>349</v>
      </c>
    </row>
    <row r="88" spans="1:15" x14ac:dyDescent="0.2">
      <c r="A88" t="s">
        <v>482</v>
      </c>
      <c r="D88" t="s">
        <v>33</v>
      </c>
      <c r="E88">
        <v>2055</v>
      </c>
      <c r="F88">
        <v>2026</v>
      </c>
      <c r="G88">
        <f t="shared" si="1"/>
        <v>0.98588807785888077</v>
      </c>
      <c r="H88" t="s">
        <v>112</v>
      </c>
      <c r="I88" t="s">
        <v>34</v>
      </c>
      <c r="J88">
        <v>26513</v>
      </c>
      <c r="K88">
        <v>28811</v>
      </c>
      <c r="L88" t="s">
        <v>278</v>
      </c>
      <c r="N88">
        <v>0.97075</v>
      </c>
      <c r="O88" s="2" t="s">
        <v>349</v>
      </c>
    </row>
  </sheetData>
  <sortState ref="A2:O88">
    <sortCondition ref="F73"/>
  </sortState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6"/>
  <sheetViews>
    <sheetView workbookViewId="0">
      <selection activeCell="B94" sqref="B94"/>
    </sheetView>
  </sheetViews>
  <sheetFormatPr baseColWidth="10" defaultRowHeight="16" x14ac:dyDescent="0.2"/>
  <cols>
    <col min="1" max="1" width="27" bestFit="1" customWidth="1"/>
    <col min="2" max="2" width="18.1640625" customWidth="1"/>
    <col min="3" max="6" width="10.33203125" customWidth="1"/>
    <col min="7" max="7" width="16" bestFit="1" customWidth="1"/>
    <col min="8" max="8" width="8.5" customWidth="1"/>
    <col min="9" max="9" width="9.6640625" customWidth="1"/>
    <col min="10" max="11" width="10.33203125" customWidth="1"/>
    <col min="12" max="12" width="17" bestFit="1" customWidth="1"/>
    <col min="13" max="13" width="12.6640625" bestFit="1" customWidth="1"/>
    <col min="14" max="14" width="7" bestFit="1" customWidth="1"/>
    <col min="15" max="15" width="7.83203125" bestFit="1" customWidth="1"/>
    <col min="16" max="16" width="9.5" bestFit="1" customWidth="1"/>
    <col min="17" max="17" width="10.33203125" bestFit="1" customWidth="1"/>
    <col min="18" max="18" width="15" bestFit="1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11</v>
      </c>
      <c r="B2" t="s">
        <v>33</v>
      </c>
      <c r="C2">
        <v>350</v>
      </c>
      <c r="D2">
        <f>3*C2</f>
        <v>1050</v>
      </c>
      <c r="E2">
        <f>SUM(R2:R7)</f>
        <v>865</v>
      </c>
      <c r="F2" t="s">
        <v>34</v>
      </c>
      <c r="G2" t="s">
        <v>34</v>
      </c>
      <c r="H2">
        <f>MIN(P2:Q7)</f>
        <v>75239</v>
      </c>
      <c r="I2">
        <f>MAX(P2:Q7)</f>
        <v>83469</v>
      </c>
      <c r="J2" t="s">
        <v>273</v>
      </c>
      <c r="K2" s="1">
        <f>AVERAGE(L2:L7)</f>
        <v>0.92183333333333339</v>
      </c>
      <c r="L2" s="1">
        <v>0.94699999999999995</v>
      </c>
      <c r="M2" t="b">
        <v>1</v>
      </c>
      <c r="N2">
        <v>75</v>
      </c>
      <c r="O2">
        <v>1</v>
      </c>
      <c r="P2">
        <v>75313</v>
      </c>
      <c r="Q2">
        <v>75239</v>
      </c>
      <c r="R2">
        <v>75</v>
      </c>
    </row>
    <row r="3" spans="1:18" x14ac:dyDescent="0.2">
      <c r="A3" t="s">
        <v>11</v>
      </c>
      <c r="L3" s="1">
        <v>0.872</v>
      </c>
      <c r="M3" t="b">
        <v>1</v>
      </c>
      <c r="N3">
        <v>253</v>
      </c>
      <c r="O3">
        <v>74</v>
      </c>
      <c r="P3">
        <v>75646</v>
      </c>
      <c r="Q3">
        <v>75472</v>
      </c>
      <c r="R3">
        <v>180</v>
      </c>
    </row>
    <row r="4" spans="1:18" x14ac:dyDescent="0.2">
      <c r="A4" t="s">
        <v>11</v>
      </c>
      <c r="L4" s="1">
        <v>0.94</v>
      </c>
      <c r="M4" t="b">
        <v>1</v>
      </c>
      <c r="N4">
        <v>351</v>
      </c>
      <c r="O4">
        <v>252</v>
      </c>
      <c r="P4">
        <v>76132</v>
      </c>
      <c r="Q4">
        <v>76033</v>
      </c>
      <c r="R4">
        <v>100</v>
      </c>
    </row>
    <row r="5" spans="1:18" x14ac:dyDescent="0.2">
      <c r="A5" t="s">
        <v>11</v>
      </c>
      <c r="L5" s="1">
        <v>0.93500000000000005</v>
      </c>
      <c r="M5" t="b">
        <v>1</v>
      </c>
      <c r="N5">
        <v>468</v>
      </c>
      <c r="O5">
        <v>345</v>
      </c>
      <c r="P5">
        <v>82669</v>
      </c>
      <c r="Q5">
        <v>82548</v>
      </c>
      <c r="R5">
        <v>124</v>
      </c>
    </row>
    <row r="6" spans="1:18" x14ac:dyDescent="0.2">
      <c r="A6" t="s">
        <v>11</v>
      </c>
      <c r="L6" s="1">
        <v>0.93200000000000005</v>
      </c>
      <c r="M6" t="b">
        <v>1</v>
      </c>
      <c r="N6">
        <v>863</v>
      </c>
      <c r="O6">
        <v>584</v>
      </c>
      <c r="P6">
        <v>83365</v>
      </c>
      <c r="Q6">
        <v>83085</v>
      </c>
      <c r="R6">
        <v>281</v>
      </c>
    </row>
    <row r="7" spans="1:18" x14ac:dyDescent="0.2">
      <c r="A7" t="s">
        <v>11</v>
      </c>
      <c r="L7" s="1">
        <v>0.90500000000000003</v>
      </c>
      <c r="M7" t="b">
        <v>1</v>
      </c>
      <c r="N7">
        <v>1001</v>
      </c>
      <c r="O7">
        <v>897</v>
      </c>
      <c r="P7">
        <v>83469</v>
      </c>
      <c r="Q7">
        <v>83365</v>
      </c>
      <c r="R7">
        <v>105</v>
      </c>
    </row>
    <row r="8" spans="1:18" x14ac:dyDescent="0.2">
      <c r="L8" s="1"/>
    </row>
    <row r="9" spans="1:18" x14ac:dyDescent="0.2">
      <c r="A9" t="s">
        <v>13</v>
      </c>
      <c r="B9" t="s">
        <v>33</v>
      </c>
      <c r="C9">
        <v>126</v>
      </c>
      <c r="D9">
        <f t="shared" ref="D9:D66" si="0">3*C9</f>
        <v>378</v>
      </c>
      <c r="E9">
        <f>SUM(R9)</f>
        <v>105</v>
      </c>
      <c r="F9" t="s">
        <v>34</v>
      </c>
      <c r="G9" t="s">
        <v>34</v>
      </c>
      <c r="H9">
        <f>MIN(P9:Q9)</f>
        <v>83365</v>
      </c>
      <c r="I9">
        <f>MAX(P9:Q9)</f>
        <v>83469</v>
      </c>
      <c r="J9" t="s">
        <v>273</v>
      </c>
      <c r="K9" s="3">
        <v>0.90500000000000003</v>
      </c>
      <c r="L9" s="1">
        <v>0.90500000000000003</v>
      </c>
      <c r="M9" t="b">
        <v>1</v>
      </c>
      <c r="N9">
        <v>22</v>
      </c>
      <c r="O9">
        <v>126</v>
      </c>
      <c r="P9">
        <v>83469</v>
      </c>
      <c r="Q9">
        <v>83365</v>
      </c>
      <c r="R9">
        <v>105</v>
      </c>
    </row>
    <row r="10" spans="1:18" x14ac:dyDescent="0.2">
      <c r="L10" s="1"/>
    </row>
    <row r="11" spans="1:18" x14ac:dyDescent="0.2">
      <c r="A11" t="s">
        <v>12</v>
      </c>
      <c r="B11" t="s">
        <v>33</v>
      </c>
      <c r="C11">
        <v>125</v>
      </c>
      <c r="D11">
        <f t="shared" si="0"/>
        <v>375</v>
      </c>
      <c r="E11">
        <f>SUM(R11:R15)</f>
        <v>680</v>
      </c>
      <c r="F11" t="s">
        <v>35</v>
      </c>
      <c r="G11" t="s">
        <v>34</v>
      </c>
      <c r="H11">
        <f>MIN(P11:Q15)</f>
        <v>75239</v>
      </c>
      <c r="I11">
        <f>MAX(P11:Q15)</f>
        <v>83365</v>
      </c>
      <c r="J11" t="s">
        <v>273</v>
      </c>
      <c r="K11" s="1">
        <f>AVERAGE(L11:L15)</f>
        <v>0.93479999999999985</v>
      </c>
      <c r="L11" s="1">
        <v>0.94699999999999995</v>
      </c>
      <c r="M11" t="b">
        <v>1</v>
      </c>
      <c r="N11">
        <v>75</v>
      </c>
      <c r="O11">
        <v>1</v>
      </c>
      <c r="P11">
        <v>75313</v>
      </c>
      <c r="Q11">
        <v>75239</v>
      </c>
      <c r="R11">
        <v>75</v>
      </c>
    </row>
    <row r="12" spans="1:18" x14ac:dyDescent="0.2">
      <c r="A12" t="s">
        <v>12</v>
      </c>
      <c r="L12" s="1">
        <v>0.872</v>
      </c>
      <c r="M12" t="b">
        <v>1</v>
      </c>
      <c r="N12">
        <v>253</v>
      </c>
      <c r="O12">
        <v>74</v>
      </c>
      <c r="P12">
        <v>75646</v>
      </c>
      <c r="Q12">
        <v>75472</v>
      </c>
      <c r="R12">
        <v>180</v>
      </c>
    </row>
    <row r="13" spans="1:18" x14ac:dyDescent="0.2">
      <c r="A13" t="s">
        <v>12</v>
      </c>
      <c r="L13" s="1">
        <v>0.93300000000000005</v>
      </c>
      <c r="M13" t="b">
        <v>1</v>
      </c>
      <c r="N13">
        <v>370</v>
      </c>
      <c r="O13">
        <v>252</v>
      </c>
      <c r="P13">
        <v>76151</v>
      </c>
      <c r="Q13">
        <v>76033</v>
      </c>
      <c r="R13">
        <v>119</v>
      </c>
    </row>
    <row r="14" spans="1:18" x14ac:dyDescent="0.2">
      <c r="A14" t="s">
        <v>12</v>
      </c>
      <c r="L14" s="1">
        <v>0.97699999999999998</v>
      </c>
      <c r="M14" t="b">
        <v>1</v>
      </c>
      <c r="N14">
        <v>596</v>
      </c>
      <c r="O14">
        <v>510</v>
      </c>
      <c r="P14">
        <v>82747</v>
      </c>
      <c r="Q14">
        <v>82661</v>
      </c>
      <c r="R14">
        <v>87</v>
      </c>
    </row>
    <row r="15" spans="1:18" x14ac:dyDescent="0.2">
      <c r="A15" t="s">
        <v>12</v>
      </c>
      <c r="L15" s="1">
        <v>0.94499999999999995</v>
      </c>
      <c r="M15" t="b">
        <v>1</v>
      </c>
      <c r="N15">
        <v>160</v>
      </c>
      <c r="O15">
        <v>378</v>
      </c>
      <c r="P15">
        <v>83365</v>
      </c>
      <c r="Q15">
        <v>83147</v>
      </c>
      <c r="R15">
        <v>219</v>
      </c>
    </row>
    <row r="17" spans="1:18" x14ac:dyDescent="0.2">
      <c r="A17" t="s">
        <v>8</v>
      </c>
      <c r="B17" t="s">
        <v>31</v>
      </c>
      <c r="C17">
        <v>330</v>
      </c>
      <c r="D17">
        <f t="shared" si="0"/>
        <v>990</v>
      </c>
      <c r="E17">
        <v>173</v>
      </c>
      <c r="F17" t="s">
        <v>34</v>
      </c>
      <c r="G17" t="s">
        <v>34</v>
      </c>
      <c r="H17" s="2">
        <v>83365</v>
      </c>
      <c r="I17" s="2">
        <v>83469</v>
      </c>
      <c r="J17" t="s">
        <v>273</v>
      </c>
      <c r="K17" s="3">
        <v>0.83799999999999997</v>
      </c>
      <c r="L17" s="1">
        <v>0.83799999999999997</v>
      </c>
      <c r="M17" t="b">
        <v>1</v>
      </c>
      <c r="N17">
        <v>171</v>
      </c>
      <c r="O17">
        <v>3</v>
      </c>
      <c r="P17">
        <v>60802</v>
      </c>
      <c r="Q17">
        <v>60630</v>
      </c>
      <c r="R17">
        <v>173</v>
      </c>
    </row>
    <row r="18" spans="1:18" x14ac:dyDescent="0.2">
      <c r="L18" s="1"/>
    </row>
    <row r="19" spans="1:18" x14ac:dyDescent="0.2">
      <c r="A19" t="s">
        <v>19</v>
      </c>
      <c r="B19" t="s">
        <v>33</v>
      </c>
      <c r="C19">
        <v>107</v>
      </c>
      <c r="D19">
        <f t="shared" si="0"/>
        <v>321</v>
      </c>
      <c r="E19">
        <f>SUM(R19:R21)</f>
        <v>316</v>
      </c>
      <c r="F19" t="s">
        <v>35</v>
      </c>
      <c r="G19" t="s">
        <v>34</v>
      </c>
      <c r="H19">
        <f>MIN(P19:Q21)</f>
        <v>108609</v>
      </c>
      <c r="I19">
        <f>MAX(P19:Q21)</f>
        <v>110043</v>
      </c>
      <c r="J19" t="s">
        <v>273</v>
      </c>
      <c r="K19" s="1">
        <f>AVERAGE(L19:L21)</f>
        <v>0.98866666666666669</v>
      </c>
      <c r="L19" s="1">
        <v>0.98399999999999999</v>
      </c>
      <c r="M19" t="b">
        <v>1</v>
      </c>
      <c r="N19">
        <v>197</v>
      </c>
      <c r="O19">
        <v>321</v>
      </c>
      <c r="P19">
        <v>108733</v>
      </c>
      <c r="Q19">
        <v>108609</v>
      </c>
      <c r="R19">
        <v>125</v>
      </c>
    </row>
    <row r="20" spans="1:18" x14ac:dyDescent="0.2">
      <c r="A20" t="s">
        <v>19</v>
      </c>
      <c r="L20" s="1">
        <v>1</v>
      </c>
      <c r="M20" t="b">
        <v>1</v>
      </c>
      <c r="N20">
        <v>117</v>
      </c>
      <c r="O20">
        <v>194</v>
      </c>
      <c r="P20">
        <v>108947</v>
      </c>
      <c r="Q20">
        <v>108870</v>
      </c>
      <c r="R20">
        <v>78</v>
      </c>
    </row>
    <row r="21" spans="1:18" x14ac:dyDescent="0.2">
      <c r="A21" t="s">
        <v>19</v>
      </c>
      <c r="L21" s="1">
        <v>0.98199999999999998</v>
      </c>
      <c r="M21" t="b">
        <v>1</v>
      </c>
      <c r="N21">
        <v>4</v>
      </c>
      <c r="O21">
        <v>116</v>
      </c>
      <c r="P21">
        <v>110043</v>
      </c>
      <c r="Q21">
        <v>109931</v>
      </c>
      <c r="R21">
        <v>113</v>
      </c>
    </row>
    <row r="22" spans="1:18" x14ac:dyDescent="0.2">
      <c r="L22" s="1"/>
    </row>
    <row r="23" spans="1:18" x14ac:dyDescent="0.2">
      <c r="A23" t="s">
        <v>29</v>
      </c>
      <c r="B23" t="s">
        <v>40</v>
      </c>
      <c r="C23">
        <v>665</v>
      </c>
      <c r="D23">
        <f t="shared" si="0"/>
        <v>1995</v>
      </c>
      <c r="E23">
        <f>SUM(R23)</f>
        <v>520</v>
      </c>
      <c r="F23" t="s">
        <v>34</v>
      </c>
      <c r="G23" t="s">
        <v>34</v>
      </c>
      <c r="H23" s="2">
        <v>83365</v>
      </c>
      <c r="I23" s="2">
        <v>83469</v>
      </c>
      <c r="J23" t="s">
        <v>273</v>
      </c>
      <c r="K23" s="3">
        <v>0.89</v>
      </c>
      <c r="L23" s="1">
        <v>0.89</v>
      </c>
      <c r="M23" t="b">
        <v>1</v>
      </c>
      <c r="N23">
        <v>1403</v>
      </c>
      <c r="O23">
        <v>1918</v>
      </c>
      <c r="P23">
        <v>139600</v>
      </c>
      <c r="Q23">
        <v>139082</v>
      </c>
      <c r="R23">
        <v>520</v>
      </c>
    </row>
    <row r="24" spans="1:18" x14ac:dyDescent="0.2">
      <c r="K24" s="2"/>
    </row>
    <row r="25" spans="1:18" x14ac:dyDescent="0.2">
      <c r="A25" t="s">
        <v>30</v>
      </c>
      <c r="B25" t="s">
        <v>33</v>
      </c>
      <c r="C25">
        <v>125</v>
      </c>
      <c r="D25">
        <f t="shared" si="0"/>
        <v>375</v>
      </c>
      <c r="E25">
        <v>304</v>
      </c>
      <c r="F25" t="s">
        <v>34</v>
      </c>
      <c r="G25" t="s">
        <v>34</v>
      </c>
      <c r="H25">
        <f>MIN(P25:Q25)</f>
        <v>139082</v>
      </c>
      <c r="I25">
        <f>MAX(P25:Q25)</f>
        <v>139385</v>
      </c>
      <c r="J25" t="s">
        <v>273</v>
      </c>
      <c r="K25" s="3">
        <v>0.878</v>
      </c>
      <c r="L25" s="1">
        <v>0.878</v>
      </c>
      <c r="M25" t="b">
        <v>1</v>
      </c>
      <c r="N25">
        <v>373</v>
      </c>
      <c r="O25">
        <v>71</v>
      </c>
      <c r="P25">
        <v>139385</v>
      </c>
      <c r="Q25">
        <v>139082</v>
      </c>
      <c r="R25">
        <v>304</v>
      </c>
    </row>
    <row r="27" spans="1:18" x14ac:dyDescent="0.2">
      <c r="A27" t="s">
        <v>14</v>
      </c>
      <c r="B27" t="s">
        <v>40</v>
      </c>
      <c r="C27">
        <v>112</v>
      </c>
      <c r="D27">
        <f t="shared" si="0"/>
        <v>336</v>
      </c>
      <c r="E27">
        <f>SUM(R27:R28)</f>
        <v>150</v>
      </c>
      <c r="F27" t="s">
        <v>34</v>
      </c>
      <c r="G27" t="s">
        <v>34</v>
      </c>
      <c r="H27">
        <f>MIN(P27:Q28)</f>
        <v>91537</v>
      </c>
      <c r="I27">
        <f>MAX(P27:Q28)</f>
        <v>91882</v>
      </c>
      <c r="J27" t="s">
        <v>273</v>
      </c>
      <c r="K27" s="1">
        <f>AVERAGE(L27:L28)</f>
        <v>0.9395</v>
      </c>
      <c r="L27" s="1">
        <v>0.91400000000000003</v>
      </c>
      <c r="M27" t="b">
        <v>1</v>
      </c>
      <c r="N27">
        <v>160</v>
      </c>
      <c r="O27">
        <v>252</v>
      </c>
      <c r="P27">
        <v>91629</v>
      </c>
      <c r="Q27">
        <v>91537</v>
      </c>
      <c r="R27">
        <v>93</v>
      </c>
    </row>
    <row r="28" spans="1:18" x14ac:dyDescent="0.2">
      <c r="A28" t="s">
        <v>14</v>
      </c>
      <c r="L28" s="1">
        <v>0.96499999999999997</v>
      </c>
      <c r="M28" t="b">
        <v>1</v>
      </c>
      <c r="N28">
        <v>106</v>
      </c>
      <c r="O28">
        <v>162</v>
      </c>
      <c r="P28">
        <v>91882</v>
      </c>
      <c r="Q28">
        <v>91826</v>
      </c>
      <c r="R28">
        <v>57</v>
      </c>
    </row>
    <row r="30" spans="1:18" x14ac:dyDescent="0.2">
      <c r="A30" t="s">
        <v>15</v>
      </c>
      <c r="B30" t="s">
        <v>40</v>
      </c>
      <c r="C30">
        <v>112</v>
      </c>
      <c r="D30">
        <f t="shared" si="0"/>
        <v>336</v>
      </c>
      <c r="E30">
        <f>SUM(R30:R31)</f>
        <v>150</v>
      </c>
      <c r="F30" t="s">
        <v>34</v>
      </c>
      <c r="G30" t="s">
        <v>34</v>
      </c>
      <c r="H30">
        <f>MIN(P30:Q31)</f>
        <v>91537</v>
      </c>
      <c r="I30">
        <f>MAX(P30:Q31)</f>
        <v>91882</v>
      </c>
      <c r="J30" t="s">
        <v>273</v>
      </c>
      <c r="K30" s="1">
        <f>AVERAGE(L30:L31)</f>
        <v>0.9395</v>
      </c>
      <c r="L30" s="1">
        <v>0.91400000000000003</v>
      </c>
      <c r="M30" t="b">
        <v>1</v>
      </c>
      <c r="N30">
        <v>160</v>
      </c>
      <c r="O30">
        <v>252</v>
      </c>
      <c r="P30">
        <v>91629</v>
      </c>
      <c r="Q30">
        <v>91537</v>
      </c>
      <c r="R30">
        <v>93</v>
      </c>
    </row>
    <row r="31" spans="1:18" x14ac:dyDescent="0.2">
      <c r="A31" t="s">
        <v>15</v>
      </c>
      <c r="L31" s="1">
        <v>0.96499999999999997</v>
      </c>
      <c r="M31" t="b">
        <v>1</v>
      </c>
      <c r="N31">
        <v>106</v>
      </c>
      <c r="O31">
        <v>162</v>
      </c>
      <c r="P31">
        <v>91882</v>
      </c>
      <c r="Q31">
        <v>91826</v>
      </c>
      <c r="R31">
        <v>57</v>
      </c>
    </row>
    <row r="33" spans="1:18" x14ac:dyDescent="0.2">
      <c r="A33" t="s">
        <v>9</v>
      </c>
      <c r="B33" t="s">
        <v>33</v>
      </c>
      <c r="C33">
        <v>1371</v>
      </c>
      <c r="D33">
        <f t="shared" si="0"/>
        <v>4113</v>
      </c>
      <c r="E33">
        <f>SUM(R33:R35)</f>
        <v>1935</v>
      </c>
      <c r="F33" t="s">
        <v>34</v>
      </c>
      <c r="G33" t="s">
        <v>34</v>
      </c>
      <c r="H33">
        <f>MIN(P33:Q35)</f>
        <v>69000</v>
      </c>
      <c r="I33">
        <f>MAX(P33:Q35)</f>
        <v>71198</v>
      </c>
      <c r="J33" t="s">
        <v>273</v>
      </c>
      <c r="K33" s="1">
        <f>AVERAGE(L33:L35)</f>
        <v>0.91066666666666674</v>
      </c>
      <c r="L33" s="1">
        <v>0.91</v>
      </c>
      <c r="M33" t="b">
        <v>1</v>
      </c>
      <c r="N33">
        <v>3705</v>
      </c>
      <c r="O33">
        <v>4113</v>
      </c>
      <c r="P33">
        <v>69402</v>
      </c>
      <c r="Q33">
        <v>69000</v>
      </c>
      <c r="R33">
        <v>409</v>
      </c>
    </row>
    <row r="34" spans="1:18" x14ac:dyDescent="0.2">
      <c r="A34" t="s">
        <v>9</v>
      </c>
      <c r="L34" s="1">
        <v>0.91900000000000004</v>
      </c>
      <c r="M34" t="b">
        <v>1</v>
      </c>
      <c r="N34">
        <v>3189</v>
      </c>
      <c r="O34">
        <v>3707</v>
      </c>
      <c r="P34">
        <v>70195</v>
      </c>
      <c r="Q34">
        <v>69680</v>
      </c>
      <c r="R34">
        <v>519</v>
      </c>
    </row>
    <row r="35" spans="1:18" x14ac:dyDescent="0.2">
      <c r="A35" t="s">
        <v>9</v>
      </c>
      <c r="L35" s="1">
        <v>0.90300000000000002</v>
      </c>
      <c r="M35" t="b">
        <v>1</v>
      </c>
      <c r="N35">
        <v>2146</v>
      </c>
      <c r="O35">
        <v>3151</v>
      </c>
      <c r="P35">
        <v>71198</v>
      </c>
      <c r="Q35">
        <v>70196</v>
      </c>
      <c r="R35">
        <v>1007</v>
      </c>
    </row>
    <row r="37" spans="1:18" x14ac:dyDescent="0.2">
      <c r="A37" t="s">
        <v>10</v>
      </c>
      <c r="B37" t="s">
        <v>33</v>
      </c>
      <c r="C37">
        <v>1337</v>
      </c>
      <c r="D37">
        <f t="shared" si="0"/>
        <v>4011</v>
      </c>
      <c r="E37">
        <f>SUM(R37:R39)</f>
        <v>1935</v>
      </c>
      <c r="F37" t="s">
        <v>34</v>
      </c>
      <c r="G37" t="s">
        <v>34</v>
      </c>
      <c r="H37">
        <f>MIN(P37:Q39)</f>
        <v>69000</v>
      </c>
      <c r="I37">
        <f>MAX(P37:Q39)</f>
        <v>71198</v>
      </c>
      <c r="J37" t="s">
        <v>273</v>
      </c>
      <c r="K37" s="1">
        <f>AVERAGE(L37:L39)</f>
        <v>0.91066666666666674</v>
      </c>
      <c r="L37" s="1">
        <v>0.91</v>
      </c>
      <c r="M37" t="b">
        <v>1</v>
      </c>
      <c r="N37">
        <v>3603</v>
      </c>
      <c r="O37">
        <v>4011</v>
      </c>
      <c r="P37">
        <v>69402</v>
      </c>
      <c r="Q37">
        <v>69000</v>
      </c>
      <c r="R37">
        <v>409</v>
      </c>
    </row>
    <row r="38" spans="1:18" x14ac:dyDescent="0.2">
      <c r="A38" t="s">
        <v>10</v>
      </c>
      <c r="L38" s="1">
        <v>0.91900000000000004</v>
      </c>
      <c r="M38" t="b">
        <v>1</v>
      </c>
      <c r="N38">
        <v>3087</v>
      </c>
      <c r="O38">
        <v>3605</v>
      </c>
      <c r="P38">
        <v>70195</v>
      </c>
      <c r="Q38">
        <v>69680</v>
      </c>
      <c r="R38">
        <v>519</v>
      </c>
    </row>
    <row r="39" spans="1:18" x14ac:dyDescent="0.2">
      <c r="A39" t="s">
        <v>10</v>
      </c>
      <c r="L39" s="1">
        <v>0.90300000000000002</v>
      </c>
      <c r="M39" t="b">
        <v>1</v>
      </c>
      <c r="N39">
        <v>2044</v>
      </c>
      <c r="O39">
        <v>3049</v>
      </c>
      <c r="P39">
        <v>71198</v>
      </c>
      <c r="Q39">
        <v>70196</v>
      </c>
      <c r="R39">
        <v>1007</v>
      </c>
    </row>
    <row r="40" spans="1:18" x14ac:dyDescent="0.2">
      <c r="L40" s="1"/>
    </row>
    <row r="41" spans="1:18" x14ac:dyDescent="0.2">
      <c r="A41" t="s">
        <v>17</v>
      </c>
      <c r="B41" t="s">
        <v>33</v>
      </c>
      <c r="C41">
        <v>764</v>
      </c>
      <c r="D41">
        <f t="shared" si="0"/>
        <v>2292</v>
      </c>
      <c r="E41">
        <v>99</v>
      </c>
      <c r="F41" t="s">
        <v>34</v>
      </c>
      <c r="G41" t="s">
        <v>34</v>
      </c>
      <c r="H41">
        <f>MIN(P41:Q41)</f>
        <v>99572</v>
      </c>
      <c r="I41">
        <f>MAX(P41:Q41)</f>
        <v>99670</v>
      </c>
      <c r="J41" t="s">
        <v>273</v>
      </c>
      <c r="K41" s="3">
        <v>0.89900000000000002</v>
      </c>
      <c r="L41" s="1">
        <v>0.89900000000000002</v>
      </c>
      <c r="M41" t="b">
        <v>1</v>
      </c>
      <c r="N41">
        <v>2286</v>
      </c>
      <c r="O41">
        <v>2188</v>
      </c>
      <c r="P41">
        <v>99670</v>
      </c>
      <c r="Q41">
        <v>99572</v>
      </c>
      <c r="R41">
        <v>99</v>
      </c>
    </row>
    <row r="42" spans="1:18" x14ac:dyDescent="0.2">
      <c r="K42" s="2"/>
    </row>
    <row r="43" spans="1:18" x14ac:dyDescent="0.2">
      <c r="A43" t="s">
        <v>18</v>
      </c>
      <c r="B43" t="s">
        <v>33</v>
      </c>
      <c r="C43">
        <v>764</v>
      </c>
      <c r="D43">
        <f t="shared" si="0"/>
        <v>2292</v>
      </c>
      <c r="E43">
        <v>99</v>
      </c>
      <c r="F43" t="s">
        <v>34</v>
      </c>
      <c r="G43" t="s">
        <v>34</v>
      </c>
      <c r="H43">
        <f>MIN(P43:Q43)</f>
        <v>99572</v>
      </c>
      <c r="I43" s="2">
        <v>99670</v>
      </c>
      <c r="J43" t="s">
        <v>273</v>
      </c>
      <c r="K43" s="3">
        <v>0.89900000000000002</v>
      </c>
      <c r="L43" s="1">
        <v>0.89900000000000002</v>
      </c>
      <c r="M43" t="b">
        <v>1</v>
      </c>
      <c r="N43">
        <v>2286</v>
      </c>
      <c r="O43">
        <v>2188</v>
      </c>
      <c r="P43">
        <v>99670</v>
      </c>
      <c r="Q43">
        <v>99572</v>
      </c>
      <c r="R43">
        <v>99</v>
      </c>
    </row>
    <row r="44" spans="1:18" x14ac:dyDescent="0.2">
      <c r="K44" s="2"/>
    </row>
    <row r="45" spans="1:18" x14ac:dyDescent="0.2">
      <c r="A45" t="s">
        <v>20</v>
      </c>
      <c r="B45" t="s">
        <v>33</v>
      </c>
      <c r="C45">
        <v>834</v>
      </c>
      <c r="D45">
        <f t="shared" si="0"/>
        <v>2502</v>
      </c>
      <c r="E45">
        <v>114</v>
      </c>
      <c r="F45" t="s">
        <v>34</v>
      </c>
      <c r="G45" t="s">
        <v>34</v>
      </c>
      <c r="H45">
        <f>MIN(P45:Q45)</f>
        <v>108621</v>
      </c>
      <c r="I45">
        <f>MAX(P45:Q45)</f>
        <v>108733</v>
      </c>
      <c r="J45" t="s">
        <v>273</v>
      </c>
      <c r="K45" s="3">
        <v>0.86</v>
      </c>
      <c r="L45" s="1">
        <v>0.86</v>
      </c>
      <c r="M45" t="b">
        <v>1</v>
      </c>
      <c r="N45">
        <v>1414</v>
      </c>
      <c r="O45">
        <v>1526</v>
      </c>
      <c r="P45">
        <v>108733</v>
      </c>
      <c r="Q45">
        <v>108621</v>
      </c>
      <c r="R45">
        <v>114</v>
      </c>
    </row>
    <row r="47" spans="1:18" x14ac:dyDescent="0.2">
      <c r="A47" t="s">
        <v>21</v>
      </c>
      <c r="B47" t="s">
        <v>33</v>
      </c>
      <c r="C47">
        <v>787</v>
      </c>
      <c r="D47">
        <f t="shared" si="0"/>
        <v>2361</v>
      </c>
      <c r="E47">
        <f>SUM(R47:R48)</f>
        <v>399</v>
      </c>
      <c r="F47" t="s">
        <v>34</v>
      </c>
      <c r="G47" t="s">
        <v>34</v>
      </c>
      <c r="H47">
        <f>MIN(P47:Q48)</f>
        <v>108621</v>
      </c>
      <c r="I47">
        <f>MAX(P47:Q48)</f>
        <v>109548</v>
      </c>
      <c r="J47" t="s">
        <v>273</v>
      </c>
      <c r="K47" s="1">
        <f>AVERAGE(L47:L48)</f>
        <v>0.84399999999999997</v>
      </c>
      <c r="L47" s="1">
        <v>0.86</v>
      </c>
      <c r="M47" t="b">
        <v>1</v>
      </c>
      <c r="N47">
        <v>1273</v>
      </c>
      <c r="O47">
        <v>1385</v>
      </c>
      <c r="P47">
        <v>108733</v>
      </c>
      <c r="Q47">
        <v>108621</v>
      </c>
      <c r="R47">
        <v>114</v>
      </c>
    </row>
    <row r="48" spans="1:18" x14ac:dyDescent="0.2">
      <c r="A48" t="s">
        <v>21</v>
      </c>
      <c r="D48">
        <f t="shared" si="0"/>
        <v>0</v>
      </c>
      <c r="L48" s="1">
        <v>0.82799999999999996</v>
      </c>
      <c r="M48" t="b">
        <v>1</v>
      </c>
      <c r="N48">
        <v>745</v>
      </c>
      <c r="O48">
        <v>1023</v>
      </c>
      <c r="P48">
        <v>109548</v>
      </c>
      <c r="Q48">
        <v>109278</v>
      </c>
      <c r="R48">
        <v>285</v>
      </c>
    </row>
    <row r="50" spans="1:18" x14ac:dyDescent="0.2">
      <c r="A50" t="s">
        <v>26</v>
      </c>
      <c r="B50" t="s">
        <v>33</v>
      </c>
      <c r="C50">
        <v>779</v>
      </c>
      <c r="D50">
        <f t="shared" si="0"/>
        <v>2337</v>
      </c>
      <c r="E50">
        <v>285</v>
      </c>
      <c r="F50" t="s">
        <v>34</v>
      </c>
      <c r="G50" t="s">
        <v>34</v>
      </c>
      <c r="H50">
        <f>MIN(P50:Q50)</f>
        <v>109278</v>
      </c>
      <c r="I50">
        <f>MAX(P50:Q50)</f>
        <v>109548</v>
      </c>
      <c r="J50" t="s">
        <v>273</v>
      </c>
      <c r="K50" s="1">
        <v>0.82799999999999996</v>
      </c>
      <c r="L50" s="1">
        <v>0.82799999999999996</v>
      </c>
      <c r="M50" t="b">
        <v>1</v>
      </c>
      <c r="N50">
        <v>745</v>
      </c>
      <c r="O50">
        <v>1023</v>
      </c>
      <c r="P50">
        <v>109548</v>
      </c>
      <c r="Q50">
        <v>109278</v>
      </c>
      <c r="R50">
        <v>285</v>
      </c>
    </row>
    <row r="52" spans="1:18" x14ac:dyDescent="0.2">
      <c r="A52" t="s">
        <v>22</v>
      </c>
      <c r="B52" t="s">
        <v>33</v>
      </c>
      <c r="C52">
        <v>738</v>
      </c>
      <c r="D52">
        <f t="shared" si="0"/>
        <v>2214</v>
      </c>
      <c r="E52">
        <v>114</v>
      </c>
      <c r="F52" t="s">
        <v>34</v>
      </c>
      <c r="G52" t="s">
        <v>34</v>
      </c>
      <c r="H52">
        <f>MIN(P52:Q52)</f>
        <v>108621</v>
      </c>
      <c r="I52">
        <f>MAX(P52:Q52)</f>
        <v>108733</v>
      </c>
      <c r="J52" t="s">
        <v>273</v>
      </c>
      <c r="K52" s="1">
        <v>0.86</v>
      </c>
      <c r="L52" s="1">
        <v>0.86</v>
      </c>
      <c r="M52" t="b">
        <v>1</v>
      </c>
      <c r="N52">
        <v>1126</v>
      </c>
      <c r="O52">
        <v>1238</v>
      </c>
      <c r="P52">
        <v>108733</v>
      </c>
      <c r="Q52">
        <v>108621</v>
      </c>
      <c r="R52">
        <v>114</v>
      </c>
    </row>
    <row r="54" spans="1:18" x14ac:dyDescent="0.2">
      <c r="A54" t="s">
        <v>23</v>
      </c>
      <c r="B54" t="s">
        <v>33</v>
      </c>
      <c r="C54">
        <v>691</v>
      </c>
      <c r="D54">
        <f t="shared" si="0"/>
        <v>2073</v>
      </c>
      <c r="E54">
        <f>SUM(R54:R55)</f>
        <v>399</v>
      </c>
      <c r="F54" t="s">
        <v>34</v>
      </c>
      <c r="G54" t="s">
        <v>34</v>
      </c>
      <c r="H54">
        <f>MIN(P54:Q55)</f>
        <v>108621</v>
      </c>
      <c r="I54">
        <f>MAX(P54:Q55)</f>
        <v>109548</v>
      </c>
      <c r="J54" t="s">
        <v>273</v>
      </c>
      <c r="K54" s="1">
        <f>AVERAGE(L54:L55)</f>
        <v>0.84399999999999997</v>
      </c>
      <c r="L54" s="1">
        <v>0.86</v>
      </c>
      <c r="M54" t="b">
        <v>1</v>
      </c>
      <c r="N54">
        <v>985</v>
      </c>
      <c r="O54">
        <v>1097</v>
      </c>
      <c r="P54">
        <v>108733</v>
      </c>
      <c r="Q54">
        <v>108621</v>
      </c>
      <c r="R54">
        <v>114</v>
      </c>
    </row>
    <row r="55" spans="1:18" x14ac:dyDescent="0.2">
      <c r="A55" t="s">
        <v>23</v>
      </c>
      <c r="L55" s="1">
        <v>0.82799999999999996</v>
      </c>
      <c r="M55" t="b">
        <v>1</v>
      </c>
      <c r="N55">
        <v>457</v>
      </c>
      <c r="O55">
        <v>735</v>
      </c>
      <c r="P55">
        <v>109548</v>
      </c>
      <c r="Q55">
        <v>109278</v>
      </c>
      <c r="R55">
        <v>285</v>
      </c>
    </row>
    <row r="57" spans="1:18" x14ac:dyDescent="0.2">
      <c r="A57" t="s">
        <v>27</v>
      </c>
      <c r="B57" t="s">
        <v>33</v>
      </c>
      <c r="C57">
        <v>683</v>
      </c>
      <c r="D57">
        <f t="shared" si="0"/>
        <v>2049</v>
      </c>
      <c r="E57">
        <v>285</v>
      </c>
      <c r="F57" t="s">
        <v>34</v>
      </c>
      <c r="G57" t="s">
        <v>34</v>
      </c>
      <c r="H57">
        <f>MIN(P57:Q57)</f>
        <v>109278</v>
      </c>
      <c r="I57">
        <f>MAX(P57:Q57)</f>
        <v>109548</v>
      </c>
      <c r="J57" t="s">
        <v>273</v>
      </c>
      <c r="K57" s="1">
        <v>0.82799999999999996</v>
      </c>
      <c r="L57" s="1">
        <v>0.82799999999999996</v>
      </c>
      <c r="M57" t="b">
        <v>1</v>
      </c>
      <c r="N57">
        <v>457</v>
      </c>
      <c r="O57">
        <v>735</v>
      </c>
      <c r="P57">
        <v>109548</v>
      </c>
      <c r="Q57">
        <v>109278</v>
      </c>
      <c r="R57">
        <v>285</v>
      </c>
    </row>
    <row r="59" spans="1:18" x14ac:dyDescent="0.2">
      <c r="A59" t="s">
        <v>24</v>
      </c>
      <c r="B59" t="s">
        <v>40</v>
      </c>
      <c r="C59">
        <v>699</v>
      </c>
      <c r="D59">
        <f t="shared" si="0"/>
        <v>2097</v>
      </c>
      <c r="E59">
        <v>114</v>
      </c>
      <c r="F59" t="s">
        <v>34</v>
      </c>
      <c r="G59" t="s">
        <v>34</v>
      </c>
      <c r="H59">
        <f>MIN(P59:Q59)</f>
        <v>108621</v>
      </c>
      <c r="I59">
        <f>MAX(P59:Q59)</f>
        <v>108733</v>
      </c>
      <c r="J59" t="s">
        <v>273</v>
      </c>
      <c r="K59" s="1">
        <v>0.86</v>
      </c>
      <c r="L59" s="1">
        <v>0.86</v>
      </c>
      <c r="M59" t="b">
        <v>1</v>
      </c>
      <c r="N59">
        <v>1009</v>
      </c>
      <c r="O59">
        <v>1121</v>
      </c>
      <c r="P59">
        <v>108733</v>
      </c>
      <c r="Q59">
        <v>108621</v>
      </c>
      <c r="R59">
        <v>114</v>
      </c>
    </row>
    <row r="61" spans="1:18" x14ac:dyDescent="0.2">
      <c r="A61" t="s">
        <v>25</v>
      </c>
      <c r="B61" t="s">
        <v>40</v>
      </c>
      <c r="C61">
        <v>652</v>
      </c>
      <c r="D61">
        <f t="shared" si="0"/>
        <v>1956</v>
      </c>
      <c r="E61">
        <f>SUM(R61:R62)</f>
        <v>399</v>
      </c>
      <c r="F61" t="s">
        <v>34</v>
      </c>
      <c r="G61" t="s">
        <v>34</v>
      </c>
      <c r="H61">
        <f>MIN(P61:Q62)</f>
        <v>108621</v>
      </c>
      <c r="I61">
        <f>MAX(P61:Q62)</f>
        <v>109548</v>
      </c>
      <c r="J61" t="s">
        <v>273</v>
      </c>
      <c r="K61" s="1">
        <f>AVERAGE(L61:L62)</f>
        <v>0.83550000000000002</v>
      </c>
      <c r="L61" s="1">
        <v>0.86</v>
      </c>
      <c r="M61" t="b">
        <v>1</v>
      </c>
      <c r="N61">
        <v>868</v>
      </c>
      <c r="O61">
        <v>980</v>
      </c>
      <c r="P61">
        <v>108733</v>
      </c>
      <c r="Q61">
        <v>108621</v>
      </c>
      <c r="R61">
        <v>114</v>
      </c>
    </row>
    <row r="62" spans="1:18" x14ac:dyDescent="0.2">
      <c r="A62" t="s">
        <v>25</v>
      </c>
      <c r="L62" s="1">
        <v>0.81100000000000005</v>
      </c>
      <c r="M62" t="b">
        <v>1</v>
      </c>
      <c r="N62">
        <v>340</v>
      </c>
      <c r="O62">
        <v>618</v>
      </c>
      <c r="P62">
        <v>109548</v>
      </c>
      <c r="Q62">
        <v>109278</v>
      </c>
      <c r="R62">
        <v>285</v>
      </c>
    </row>
    <row r="64" spans="1:18" x14ac:dyDescent="0.2">
      <c r="A64" t="s">
        <v>28</v>
      </c>
      <c r="B64" t="s">
        <v>40</v>
      </c>
      <c r="C64">
        <v>644</v>
      </c>
      <c r="D64">
        <f t="shared" si="0"/>
        <v>1932</v>
      </c>
      <c r="E64">
        <v>285</v>
      </c>
      <c r="F64" t="s">
        <v>34</v>
      </c>
      <c r="G64" t="s">
        <v>34</v>
      </c>
      <c r="H64">
        <f>MIN(P64:Q64)</f>
        <v>109278</v>
      </c>
      <c r="I64">
        <f>MAX(P64:Q64)</f>
        <v>109548</v>
      </c>
      <c r="J64" t="s">
        <v>273</v>
      </c>
      <c r="K64" s="1">
        <v>0.81100000000000005</v>
      </c>
      <c r="L64" s="1">
        <v>0.81100000000000005</v>
      </c>
      <c r="M64" t="b">
        <v>1</v>
      </c>
      <c r="N64">
        <v>340</v>
      </c>
      <c r="O64">
        <v>618</v>
      </c>
      <c r="P64">
        <v>109548</v>
      </c>
      <c r="Q64">
        <v>109278</v>
      </c>
      <c r="R64">
        <v>285</v>
      </c>
    </row>
    <row r="66" spans="1:18" x14ac:dyDescent="0.2">
      <c r="A66" t="s">
        <v>16</v>
      </c>
      <c r="B66" t="s">
        <v>33</v>
      </c>
      <c r="C66">
        <v>266</v>
      </c>
      <c r="D66">
        <f t="shared" si="0"/>
        <v>798</v>
      </c>
      <c r="E66">
        <v>28</v>
      </c>
      <c r="F66" t="s">
        <v>34</v>
      </c>
      <c r="G66" t="s">
        <v>34</v>
      </c>
      <c r="H66">
        <f>MIN(P66:Q66)</f>
        <v>92213</v>
      </c>
      <c r="I66">
        <f>MAX(P66:Q66)</f>
        <v>92240</v>
      </c>
      <c r="J66" t="s">
        <v>273</v>
      </c>
      <c r="K66" s="1">
        <v>1</v>
      </c>
      <c r="L66" s="1">
        <v>1</v>
      </c>
      <c r="M66" t="b">
        <v>1</v>
      </c>
      <c r="N66">
        <v>771</v>
      </c>
      <c r="O66">
        <v>798</v>
      </c>
      <c r="P66">
        <v>92240</v>
      </c>
      <c r="Q66">
        <v>92213</v>
      </c>
      <c r="R66">
        <v>28</v>
      </c>
    </row>
  </sheetData>
  <sortState ref="A2:R66">
    <sortCondition ref="A20"/>
  </sortState>
  <pageMargins left="0.75" right="0.75" top="1" bottom="1" header="0.5" footer="0.5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13"/>
  <sheetViews>
    <sheetView topLeftCell="A70" workbookViewId="0">
      <selection activeCell="G102" sqref="A102:G102"/>
    </sheetView>
  </sheetViews>
  <sheetFormatPr baseColWidth="10" defaultRowHeight="16" x14ac:dyDescent="0.2"/>
  <cols>
    <col min="1" max="1" width="28" bestFit="1" customWidth="1"/>
    <col min="2" max="2" width="10" customWidth="1"/>
    <col min="3" max="3" width="13" customWidth="1"/>
    <col min="4" max="4" width="14.5" customWidth="1"/>
    <col min="5" max="11" width="15" customWidth="1"/>
    <col min="12" max="12" width="17" bestFit="1" customWidth="1"/>
    <col min="13" max="13" width="12.6640625" bestFit="1" customWidth="1"/>
    <col min="14" max="14" width="7" bestFit="1" customWidth="1"/>
    <col min="15" max="15" width="7.83203125" bestFit="1" customWidth="1"/>
    <col min="16" max="16" width="9.5" bestFit="1" customWidth="1"/>
    <col min="17" max="17" width="10.33203125" bestFit="1" customWidth="1"/>
    <col min="18" max="18" width="15" bestFit="1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85</v>
      </c>
      <c r="B2" t="s">
        <v>33</v>
      </c>
      <c r="C2">
        <v>264</v>
      </c>
      <c r="D2">
        <f>3*C2</f>
        <v>792</v>
      </c>
      <c r="E2">
        <v>792</v>
      </c>
      <c r="F2" t="s">
        <v>35</v>
      </c>
      <c r="G2" t="s">
        <v>34</v>
      </c>
      <c r="H2">
        <f>MIN(P2:Q2)</f>
        <v>25175</v>
      </c>
      <c r="I2">
        <f>MAX(P2:Q2)</f>
        <v>25966</v>
      </c>
      <c r="J2" t="s">
        <v>278</v>
      </c>
      <c r="K2" s="3">
        <v>0.97699999999999998</v>
      </c>
      <c r="L2" s="1">
        <v>0.97699999999999998</v>
      </c>
      <c r="M2" t="b">
        <v>1</v>
      </c>
      <c r="N2">
        <v>792</v>
      </c>
      <c r="O2">
        <v>1</v>
      </c>
      <c r="P2">
        <v>25966</v>
      </c>
      <c r="Q2">
        <v>25175</v>
      </c>
      <c r="R2">
        <v>792</v>
      </c>
    </row>
    <row r="3" spans="1:18" x14ac:dyDescent="0.2">
      <c r="K3" s="3"/>
      <c r="L3" s="1"/>
    </row>
    <row r="4" spans="1:18" x14ac:dyDescent="0.2">
      <c r="A4" t="s">
        <v>41</v>
      </c>
      <c r="B4" t="s">
        <v>33</v>
      </c>
      <c r="C4">
        <v>241</v>
      </c>
      <c r="D4">
        <f>3*C4</f>
        <v>723</v>
      </c>
      <c r="E4">
        <v>187</v>
      </c>
      <c r="F4" t="s">
        <v>34</v>
      </c>
      <c r="G4" s="2" t="s">
        <v>34</v>
      </c>
      <c r="H4">
        <f>MIN(P4:Q4)</f>
        <v>54424</v>
      </c>
      <c r="I4">
        <f>MAX(P4:Q4)</f>
        <v>54610</v>
      </c>
      <c r="J4" t="s">
        <v>278</v>
      </c>
      <c r="K4" s="3">
        <v>0.92</v>
      </c>
      <c r="L4" s="1">
        <v>0.92</v>
      </c>
      <c r="M4" t="b">
        <v>1</v>
      </c>
      <c r="N4">
        <v>536</v>
      </c>
      <c r="O4">
        <v>722</v>
      </c>
      <c r="P4">
        <v>54610</v>
      </c>
      <c r="Q4">
        <v>54424</v>
      </c>
      <c r="R4">
        <v>187</v>
      </c>
    </row>
    <row r="5" spans="1:18" x14ac:dyDescent="0.2">
      <c r="K5" s="3"/>
      <c r="L5" s="1"/>
    </row>
    <row r="6" spans="1:18" x14ac:dyDescent="0.2">
      <c r="A6" t="s">
        <v>110</v>
      </c>
      <c r="B6" t="s">
        <v>111</v>
      </c>
      <c r="C6">
        <v>206</v>
      </c>
      <c r="D6">
        <f>3*C6</f>
        <v>618</v>
      </c>
      <c r="E6">
        <v>534</v>
      </c>
      <c r="F6" t="s">
        <v>34</v>
      </c>
      <c r="G6" t="s">
        <v>34</v>
      </c>
      <c r="H6">
        <f>MIN(P6:Q6)</f>
        <v>2044</v>
      </c>
      <c r="I6">
        <f>MAX(P6:Q6)</f>
        <v>2575</v>
      </c>
      <c r="J6" t="s">
        <v>278</v>
      </c>
      <c r="K6" s="3">
        <v>0.74</v>
      </c>
      <c r="L6" s="1">
        <v>0.74</v>
      </c>
      <c r="M6" t="b">
        <v>1</v>
      </c>
      <c r="N6">
        <v>84</v>
      </c>
      <c r="O6">
        <v>615</v>
      </c>
      <c r="P6">
        <v>2575</v>
      </c>
      <c r="Q6">
        <v>2044</v>
      </c>
      <c r="R6">
        <v>534</v>
      </c>
    </row>
    <row r="7" spans="1:18" x14ac:dyDescent="0.2">
      <c r="L7" s="1"/>
    </row>
    <row r="8" spans="1:18" x14ac:dyDescent="0.2">
      <c r="A8" t="s">
        <v>77</v>
      </c>
      <c r="B8" t="s">
        <v>33</v>
      </c>
      <c r="C8">
        <v>390</v>
      </c>
      <c r="D8">
        <f>3*C8</f>
        <v>1170</v>
      </c>
      <c r="E8">
        <f>SUM(R8:R10)</f>
        <v>1175</v>
      </c>
      <c r="F8" t="s">
        <v>35</v>
      </c>
      <c r="G8" t="s">
        <v>34</v>
      </c>
      <c r="H8">
        <f>MIN(P8:Q10)</f>
        <v>26513</v>
      </c>
      <c r="I8">
        <f>MAX(P8:Q10)</f>
        <v>27871</v>
      </c>
      <c r="J8" t="s">
        <v>278</v>
      </c>
      <c r="K8" s="1">
        <f>AVERAGE(L8:L10)</f>
        <v>0.96833333333333327</v>
      </c>
      <c r="L8" s="1">
        <v>0.96399999999999997</v>
      </c>
      <c r="M8" t="b">
        <v>1</v>
      </c>
      <c r="N8">
        <v>674</v>
      </c>
      <c r="O8">
        <v>1</v>
      </c>
      <c r="P8">
        <v>27186</v>
      </c>
      <c r="Q8">
        <v>26513</v>
      </c>
      <c r="R8">
        <v>674</v>
      </c>
    </row>
    <row r="9" spans="1:18" x14ac:dyDescent="0.2">
      <c r="A9" t="s">
        <v>77</v>
      </c>
      <c r="L9" s="1">
        <v>0.97799999999999998</v>
      </c>
      <c r="M9" t="b">
        <v>1</v>
      </c>
      <c r="N9">
        <v>762</v>
      </c>
      <c r="O9">
        <v>671</v>
      </c>
      <c r="P9">
        <v>27367</v>
      </c>
      <c r="Q9">
        <v>27276</v>
      </c>
      <c r="R9">
        <v>92</v>
      </c>
    </row>
    <row r="10" spans="1:18" x14ac:dyDescent="0.2">
      <c r="A10" t="s">
        <v>77</v>
      </c>
      <c r="L10" s="1">
        <v>0.96299999999999997</v>
      </c>
      <c r="M10" t="b">
        <v>1</v>
      </c>
      <c r="N10">
        <v>1170</v>
      </c>
      <c r="O10">
        <v>763</v>
      </c>
      <c r="P10">
        <v>27871</v>
      </c>
      <c r="Q10">
        <v>27463</v>
      </c>
      <c r="R10">
        <v>409</v>
      </c>
    </row>
    <row r="11" spans="1:18" x14ac:dyDescent="0.2">
      <c r="L11" s="1"/>
    </row>
    <row r="12" spans="1:18" x14ac:dyDescent="0.2">
      <c r="A12" t="s">
        <v>55</v>
      </c>
      <c r="B12" t="s">
        <v>33</v>
      </c>
      <c r="C12">
        <v>217</v>
      </c>
      <c r="D12">
        <f>3*C12</f>
        <v>651</v>
      </c>
      <c r="E12">
        <v>613</v>
      </c>
      <c r="F12" t="s">
        <v>112</v>
      </c>
      <c r="G12" t="s">
        <v>34</v>
      </c>
      <c r="H12">
        <f>MIN(P12:Q12)</f>
        <v>28200</v>
      </c>
      <c r="I12">
        <f>MAX(P12:Q12)</f>
        <v>28811</v>
      </c>
      <c r="J12" t="s">
        <v>278</v>
      </c>
      <c r="K12" s="1">
        <v>0.98399999999999999</v>
      </c>
      <c r="L12" s="1">
        <v>0.98399999999999999</v>
      </c>
      <c r="M12" t="b">
        <v>1</v>
      </c>
      <c r="N12">
        <v>613</v>
      </c>
      <c r="O12">
        <v>1</v>
      </c>
      <c r="P12">
        <v>28811</v>
      </c>
      <c r="Q12">
        <v>28200</v>
      </c>
      <c r="R12">
        <v>613</v>
      </c>
    </row>
    <row r="13" spans="1:18" x14ac:dyDescent="0.2">
      <c r="L13" s="1"/>
    </row>
    <row r="14" spans="1:18" x14ac:dyDescent="0.2">
      <c r="A14" t="s">
        <v>66</v>
      </c>
      <c r="B14" t="s">
        <v>33</v>
      </c>
      <c r="C14">
        <v>685</v>
      </c>
      <c r="D14">
        <f>3*C14</f>
        <v>2055</v>
      </c>
      <c r="E14">
        <f>SUM(R14:R17)</f>
        <v>2026</v>
      </c>
      <c r="F14" t="s">
        <v>35</v>
      </c>
      <c r="G14" t="s">
        <v>34</v>
      </c>
      <c r="H14">
        <f>MIN(P14:Q17)</f>
        <v>26513</v>
      </c>
      <c r="I14">
        <f>MAX(P14:Q17)</f>
        <v>28811</v>
      </c>
      <c r="J14" t="s">
        <v>278</v>
      </c>
      <c r="K14" s="1">
        <f>AVERAGE(L14:L17)</f>
        <v>0.97075</v>
      </c>
      <c r="L14" s="1">
        <v>0.96399999999999997</v>
      </c>
      <c r="M14" t="b">
        <v>1</v>
      </c>
      <c r="N14">
        <v>674</v>
      </c>
      <c r="O14">
        <v>1</v>
      </c>
      <c r="P14">
        <v>27186</v>
      </c>
      <c r="Q14">
        <v>26513</v>
      </c>
      <c r="R14">
        <v>674</v>
      </c>
    </row>
    <row r="15" spans="1:18" x14ac:dyDescent="0.2">
      <c r="A15" t="s">
        <v>66</v>
      </c>
      <c r="L15" s="1">
        <v>0.97799999999999998</v>
      </c>
      <c r="M15" t="b">
        <v>1</v>
      </c>
      <c r="N15">
        <v>762</v>
      </c>
      <c r="O15">
        <v>671</v>
      </c>
      <c r="P15">
        <v>27367</v>
      </c>
      <c r="Q15">
        <v>27276</v>
      </c>
      <c r="R15">
        <v>92</v>
      </c>
    </row>
    <row r="16" spans="1:18" x14ac:dyDescent="0.2">
      <c r="A16" t="s">
        <v>66</v>
      </c>
      <c r="L16" s="1">
        <v>0.96199999999999997</v>
      </c>
      <c r="M16" t="b">
        <v>1</v>
      </c>
      <c r="N16">
        <v>1159</v>
      </c>
      <c r="O16">
        <v>763</v>
      </c>
      <c r="P16">
        <v>27860</v>
      </c>
      <c r="Q16">
        <v>27463</v>
      </c>
      <c r="R16">
        <v>398</v>
      </c>
    </row>
    <row r="17" spans="1:18" x14ac:dyDescent="0.2">
      <c r="A17" t="s">
        <v>66</v>
      </c>
      <c r="L17" s="1">
        <v>0.97899999999999998</v>
      </c>
      <c r="M17" t="b">
        <v>1</v>
      </c>
      <c r="N17">
        <v>2017</v>
      </c>
      <c r="O17">
        <v>1156</v>
      </c>
      <c r="P17">
        <v>28811</v>
      </c>
      <c r="Q17">
        <v>27951</v>
      </c>
      <c r="R17">
        <v>862</v>
      </c>
    </row>
    <row r="18" spans="1:18" x14ac:dyDescent="0.2">
      <c r="L18" s="1"/>
    </row>
    <row r="19" spans="1:18" x14ac:dyDescent="0.2">
      <c r="A19" t="s">
        <v>76</v>
      </c>
      <c r="B19" t="s">
        <v>33</v>
      </c>
      <c r="C19">
        <v>390</v>
      </c>
      <c r="D19">
        <f>3*C19</f>
        <v>1170</v>
      </c>
      <c r="E19">
        <f>SUM(R19:R21)</f>
        <v>1175</v>
      </c>
      <c r="F19" t="s">
        <v>35</v>
      </c>
      <c r="G19" t="s">
        <v>34</v>
      </c>
      <c r="H19">
        <f>MIN(P19:Q21)</f>
        <v>26513</v>
      </c>
      <c r="I19">
        <f>MAX(P19:Q21)</f>
        <v>27871</v>
      </c>
      <c r="J19" t="s">
        <v>278</v>
      </c>
      <c r="K19" s="1">
        <f>AVERAGE(L19:L21)</f>
        <v>0.96833333333333327</v>
      </c>
      <c r="L19" s="1">
        <v>0.96399999999999997</v>
      </c>
      <c r="M19" t="b">
        <v>1</v>
      </c>
      <c r="N19">
        <v>674</v>
      </c>
      <c r="O19">
        <v>1</v>
      </c>
      <c r="P19">
        <v>27186</v>
      </c>
      <c r="Q19">
        <v>26513</v>
      </c>
      <c r="R19">
        <v>674</v>
      </c>
    </row>
    <row r="20" spans="1:18" x14ac:dyDescent="0.2">
      <c r="A20" t="s">
        <v>76</v>
      </c>
      <c r="L20" s="1">
        <v>0.97799999999999998</v>
      </c>
      <c r="M20" t="b">
        <v>1</v>
      </c>
      <c r="N20">
        <v>762</v>
      </c>
      <c r="O20">
        <v>671</v>
      </c>
      <c r="P20">
        <v>27367</v>
      </c>
      <c r="Q20">
        <v>27276</v>
      </c>
      <c r="R20">
        <v>92</v>
      </c>
    </row>
    <row r="21" spans="1:18" x14ac:dyDescent="0.2">
      <c r="A21" t="s">
        <v>76</v>
      </c>
      <c r="L21" s="1">
        <v>0.96299999999999997</v>
      </c>
      <c r="M21" t="b">
        <v>1</v>
      </c>
      <c r="N21">
        <v>1170</v>
      </c>
      <c r="O21">
        <v>763</v>
      </c>
      <c r="P21">
        <v>27871</v>
      </c>
      <c r="Q21">
        <v>27463</v>
      </c>
      <c r="R21">
        <v>409</v>
      </c>
    </row>
    <row r="22" spans="1:18" x14ac:dyDescent="0.2">
      <c r="L22" s="1"/>
    </row>
    <row r="23" spans="1:18" x14ac:dyDescent="0.2">
      <c r="A23" t="s">
        <v>54</v>
      </c>
      <c r="B23" t="s">
        <v>33</v>
      </c>
      <c r="C23">
        <v>217</v>
      </c>
      <c r="D23">
        <f>3*C23</f>
        <v>651</v>
      </c>
      <c r="E23">
        <v>613</v>
      </c>
      <c r="F23" t="s">
        <v>112</v>
      </c>
      <c r="G23" t="s">
        <v>34</v>
      </c>
      <c r="H23">
        <f>MIN(P23:Q23)</f>
        <v>28200</v>
      </c>
      <c r="I23">
        <f>MAX(P23:Q23)</f>
        <v>28811</v>
      </c>
      <c r="J23" t="s">
        <v>278</v>
      </c>
      <c r="K23" s="3">
        <v>0.98399999999999999</v>
      </c>
      <c r="L23" s="1">
        <v>0.98399999999999999</v>
      </c>
      <c r="M23" t="b">
        <v>1</v>
      </c>
      <c r="N23">
        <v>613</v>
      </c>
      <c r="O23">
        <v>1</v>
      </c>
      <c r="P23">
        <v>28811</v>
      </c>
      <c r="Q23">
        <v>28200</v>
      </c>
      <c r="R23">
        <v>613</v>
      </c>
    </row>
    <row r="24" spans="1:18" x14ac:dyDescent="0.2">
      <c r="L24" s="1"/>
    </row>
    <row r="25" spans="1:18" x14ac:dyDescent="0.2">
      <c r="A25" t="s">
        <v>93</v>
      </c>
      <c r="B25" t="s">
        <v>40</v>
      </c>
      <c r="C25">
        <v>406</v>
      </c>
      <c r="D25">
        <f>3*C25</f>
        <v>1218</v>
      </c>
      <c r="E25">
        <f>SUM(R25:R26)</f>
        <v>1198</v>
      </c>
      <c r="F25" t="s">
        <v>34</v>
      </c>
      <c r="G25" t="s">
        <v>34</v>
      </c>
      <c r="H25">
        <f>MIN(P25:Q26)</f>
        <v>23663</v>
      </c>
      <c r="I25">
        <f>MAX(P25:Q26)</f>
        <v>24921</v>
      </c>
      <c r="J25" t="s">
        <v>278</v>
      </c>
      <c r="K25" s="1">
        <f>AVERAGE(L25:L26)</f>
        <v>0.97750000000000004</v>
      </c>
      <c r="L25" s="1">
        <v>0.97199999999999998</v>
      </c>
      <c r="M25" t="b">
        <v>1</v>
      </c>
      <c r="N25">
        <v>892</v>
      </c>
      <c r="O25">
        <v>1</v>
      </c>
      <c r="P25">
        <v>24557</v>
      </c>
      <c r="Q25">
        <v>23663</v>
      </c>
      <c r="R25">
        <v>895</v>
      </c>
    </row>
    <row r="26" spans="1:18" x14ac:dyDescent="0.2">
      <c r="A26" t="s">
        <v>93</v>
      </c>
      <c r="L26" s="1">
        <v>0.98299999999999998</v>
      </c>
      <c r="M26" t="b">
        <v>1</v>
      </c>
      <c r="N26">
        <v>1183</v>
      </c>
      <c r="O26">
        <v>881</v>
      </c>
      <c r="P26">
        <v>24921</v>
      </c>
      <c r="Q26">
        <v>24620</v>
      </c>
      <c r="R26">
        <v>303</v>
      </c>
    </row>
    <row r="27" spans="1:18" x14ac:dyDescent="0.2">
      <c r="L27" s="1"/>
    </row>
    <row r="28" spans="1:18" x14ac:dyDescent="0.2">
      <c r="A28" t="s">
        <v>80</v>
      </c>
      <c r="B28" t="s">
        <v>33</v>
      </c>
      <c r="C28">
        <v>390</v>
      </c>
      <c r="D28">
        <f>3*C28</f>
        <v>1170</v>
      </c>
      <c r="E28">
        <f>SUM(R28:R30)</f>
        <v>1175</v>
      </c>
      <c r="F28" t="s">
        <v>35</v>
      </c>
      <c r="G28" t="s">
        <v>34</v>
      </c>
      <c r="H28">
        <f>MIN(P28:Q30)</f>
        <v>26513</v>
      </c>
      <c r="I28">
        <f>MAX(P28:Q30)</f>
        <v>27871</v>
      </c>
      <c r="J28" t="s">
        <v>278</v>
      </c>
      <c r="K28" s="1">
        <f>AVERAGE(L28:L30)</f>
        <v>0.96833333333333327</v>
      </c>
      <c r="L28" s="1">
        <v>0.96399999999999997</v>
      </c>
      <c r="M28" t="b">
        <v>1</v>
      </c>
      <c r="N28">
        <v>674</v>
      </c>
      <c r="O28">
        <v>1</v>
      </c>
      <c r="P28">
        <v>27186</v>
      </c>
      <c r="Q28">
        <v>26513</v>
      </c>
      <c r="R28">
        <v>674</v>
      </c>
    </row>
    <row r="29" spans="1:18" x14ac:dyDescent="0.2">
      <c r="A29" t="s">
        <v>80</v>
      </c>
      <c r="L29" s="1">
        <v>0.97799999999999998</v>
      </c>
      <c r="M29" t="b">
        <v>1</v>
      </c>
      <c r="N29">
        <v>762</v>
      </c>
      <c r="O29">
        <v>671</v>
      </c>
      <c r="P29">
        <v>27367</v>
      </c>
      <c r="Q29">
        <v>27276</v>
      </c>
      <c r="R29">
        <v>92</v>
      </c>
    </row>
    <row r="30" spans="1:18" x14ac:dyDescent="0.2">
      <c r="A30" t="s">
        <v>80</v>
      </c>
      <c r="L30" s="1">
        <v>0.96299999999999997</v>
      </c>
      <c r="M30" t="b">
        <v>1</v>
      </c>
      <c r="N30">
        <v>1170</v>
      </c>
      <c r="O30">
        <v>763</v>
      </c>
      <c r="P30">
        <v>27871</v>
      </c>
      <c r="Q30">
        <v>27463</v>
      </c>
      <c r="R30">
        <v>409</v>
      </c>
    </row>
    <row r="31" spans="1:18" x14ac:dyDescent="0.2">
      <c r="L31" s="1"/>
    </row>
    <row r="32" spans="1:18" x14ac:dyDescent="0.2">
      <c r="A32" t="s">
        <v>58</v>
      </c>
      <c r="B32" t="s">
        <v>33</v>
      </c>
      <c r="C32">
        <v>217</v>
      </c>
      <c r="D32">
        <f>3*C32</f>
        <v>651</v>
      </c>
      <c r="E32">
        <v>613</v>
      </c>
      <c r="F32" t="s">
        <v>112</v>
      </c>
      <c r="G32" t="s">
        <v>34</v>
      </c>
      <c r="H32">
        <f>MIN(P32:Q32)</f>
        <v>28200</v>
      </c>
      <c r="I32">
        <f>MAX(P32:Q32)</f>
        <v>28811</v>
      </c>
      <c r="J32" t="s">
        <v>278</v>
      </c>
      <c r="K32" s="1">
        <v>0.98399999999999999</v>
      </c>
      <c r="L32" s="1">
        <v>0.98399999999999999</v>
      </c>
      <c r="M32" t="b">
        <v>1</v>
      </c>
      <c r="N32">
        <v>613</v>
      </c>
      <c r="O32">
        <v>1</v>
      </c>
      <c r="P32">
        <v>28811</v>
      </c>
      <c r="Q32">
        <v>28200</v>
      </c>
      <c r="R32">
        <v>613</v>
      </c>
    </row>
    <row r="33" spans="1:18" x14ac:dyDescent="0.2">
      <c r="L33" s="1"/>
    </row>
    <row r="34" spans="1:18" x14ac:dyDescent="0.2">
      <c r="A34" t="s">
        <v>65</v>
      </c>
      <c r="B34" t="s">
        <v>33</v>
      </c>
      <c r="C34">
        <v>749</v>
      </c>
      <c r="D34">
        <f>3*C34</f>
        <v>2247</v>
      </c>
      <c r="E34">
        <f>SUM(R34:R38)</f>
        <v>2220</v>
      </c>
      <c r="F34" t="s">
        <v>35</v>
      </c>
      <c r="G34" t="s">
        <v>34</v>
      </c>
      <c r="H34">
        <f>MIN(P34:Q38)</f>
        <v>26231</v>
      </c>
      <c r="I34">
        <f>MAX(P34:Q38)</f>
        <v>28811</v>
      </c>
      <c r="J34" t="s">
        <v>278</v>
      </c>
      <c r="K34" s="1">
        <f>AVERAGE(L34:L38)</f>
        <v>0.97419999999999995</v>
      </c>
      <c r="L34" s="1">
        <v>0.99</v>
      </c>
      <c r="M34" t="b">
        <v>1</v>
      </c>
      <c r="N34">
        <v>100</v>
      </c>
      <c r="O34">
        <v>1</v>
      </c>
      <c r="P34">
        <v>26330</v>
      </c>
      <c r="Q34">
        <v>26231</v>
      </c>
      <c r="R34">
        <v>100</v>
      </c>
    </row>
    <row r="35" spans="1:18" x14ac:dyDescent="0.2">
      <c r="A35" t="s">
        <v>65</v>
      </c>
      <c r="L35" s="1">
        <v>0.96199999999999997</v>
      </c>
      <c r="M35" t="b">
        <v>1</v>
      </c>
      <c r="N35">
        <v>866</v>
      </c>
      <c r="O35">
        <v>99</v>
      </c>
      <c r="P35">
        <v>27186</v>
      </c>
      <c r="Q35">
        <v>26419</v>
      </c>
      <c r="R35">
        <v>768</v>
      </c>
    </row>
    <row r="36" spans="1:18" x14ac:dyDescent="0.2">
      <c r="A36" t="s">
        <v>65</v>
      </c>
      <c r="L36" s="1">
        <v>0.97799999999999998</v>
      </c>
      <c r="M36" t="b">
        <v>1</v>
      </c>
      <c r="N36">
        <v>954</v>
      </c>
      <c r="O36">
        <v>863</v>
      </c>
      <c r="P36">
        <v>27367</v>
      </c>
      <c r="Q36">
        <v>27276</v>
      </c>
      <c r="R36">
        <v>92</v>
      </c>
    </row>
    <row r="37" spans="1:18" x14ac:dyDescent="0.2">
      <c r="A37" t="s">
        <v>65</v>
      </c>
      <c r="L37" s="1">
        <v>0.96199999999999997</v>
      </c>
      <c r="M37" t="b">
        <v>1</v>
      </c>
      <c r="N37">
        <v>1351</v>
      </c>
      <c r="O37">
        <v>955</v>
      </c>
      <c r="P37">
        <v>27860</v>
      </c>
      <c r="Q37">
        <v>27463</v>
      </c>
      <c r="R37">
        <v>398</v>
      </c>
    </row>
    <row r="38" spans="1:18" x14ac:dyDescent="0.2">
      <c r="A38" t="s">
        <v>65</v>
      </c>
      <c r="L38" s="1">
        <v>0.97899999999999998</v>
      </c>
      <c r="M38" t="b">
        <v>1</v>
      </c>
      <c r="N38">
        <v>2209</v>
      </c>
      <c r="O38">
        <v>1348</v>
      </c>
      <c r="P38">
        <v>28811</v>
      </c>
      <c r="Q38">
        <v>27951</v>
      </c>
      <c r="R38">
        <v>862</v>
      </c>
    </row>
    <row r="39" spans="1:18" x14ac:dyDescent="0.2">
      <c r="K39" s="3"/>
      <c r="L39" s="1"/>
    </row>
    <row r="40" spans="1:18" x14ac:dyDescent="0.2">
      <c r="A40" t="s">
        <v>64</v>
      </c>
      <c r="B40" t="s">
        <v>33</v>
      </c>
      <c r="C40">
        <v>685</v>
      </c>
      <c r="D40">
        <f>3*C40</f>
        <v>2055</v>
      </c>
      <c r="E40">
        <f>SUM(R40:R43)</f>
        <v>2026</v>
      </c>
      <c r="F40" t="s">
        <v>35</v>
      </c>
      <c r="G40" t="s">
        <v>34</v>
      </c>
      <c r="H40">
        <f>MIN(P40:Q43)</f>
        <v>26513</v>
      </c>
      <c r="I40">
        <f>MAX(P40:Q43)</f>
        <v>28811</v>
      </c>
      <c r="J40" t="s">
        <v>278</v>
      </c>
      <c r="K40" s="1">
        <f>AVERAGE(L40:L43)</f>
        <v>0.97075</v>
      </c>
      <c r="L40" s="1">
        <v>0.96399999999999997</v>
      </c>
      <c r="M40" t="b">
        <v>1</v>
      </c>
      <c r="N40">
        <v>674</v>
      </c>
      <c r="O40">
        <v>1</v>
      </c>
      <c r="P40">
        <v>27186</v>
      </c>
      <c r="Q40">
        <v>26513</v>
      </c>
      <c r="R40">
        <v>674</v>
      </c>
    </row>
    <row r="41" spans="1:18" x14ac:dyDescent="0.2">
      <c r="A41" t="s">
        <v>64</v>
      </c>
      <c r="L41" s="1">
        <v>0.97799999999999998</v>
      </c>
      <c r="M41" t="b">
        <v>1</v>
      </c>
      <c r="N41">
        <v>762</v>
      </c>
      <c r="O41">
        <v>671</v>
      </c>
      <c r="P41">
        <v>27367</v>
      </c>
      <c r="Q41">
        <v>27276</v>
      </c>
      <c r="R41">
        <v>92</v>
      </c>
    </row>
    <row r="42" spans="1:18" x14ac:dyDescent="0.2">
      <c r="A42" t="s">
        <v>64</v>
      </c>
      <c r="L42" s="1">
        <v>0.96199999999999997</v>
      </c>
      <c r="M42" t="b">
        <v>1</v>
      </c>
      <c r="N42">
        <v>1159</v>
      </c>
      <c r="O42">
        <v>763</v>
      </c>
      <c r="P42">
        <v>27860</v>
      </c>
      <c r="Q42">
        <v>27463</v>
      </c>
      <c r="R42">
        <v>398</v>
      </c>
    </row>
    <row r="43" spans="1:18" x14ac:dyDescent="0.2">
      <c r="A43" t="s">
        <v>64</v>
      </c>
      <c r="L43" s="1">
        <v>0.97899999999999998</v>
      </c>
      <c r="M43" t="b">
        <v>1</v>
      </c>
      <c r="N43">
        <v>2017</v>
      </c>
      <c r="O43">
        <v>1156</v>
      </c>
      <c r="P43">
        <v>28811</v>
      </c>
      <c r="Q43">
        <v>27951</v>
      </c>
      <c r="R43">
        <v>862</v>
      </c>
    </row>
    <row r="44" spans="1:18" x14ac:dyDescent="0.2">
      <c r="L44" s="1"/>
    </row>
    <row r="45" spans="1:18" x14ac:dyDescent="0.2">
      <c r="A45" t="s">
        <v>63</v>
      </c>
      <c r="B45" t="s">
        <v>33</v>
      </c>
      <c r="C45">
        <v>749</v>
      </c>
      <c r="D45">
        <f>3*C45</f>
        <v>2247</v>
      </c>
      <c r="E45">
        <f>SUM(R45:R49)</f>
        <v>2220</v>
      </c>
      <c r="F45" t="s">
        <v>35</v>
      </c>
      <c r="G45" t="s">
        <v>34</v>
      </c>
      <c r="H45">
        <f>MIN(P45:Q49)</f>
        <v>26231</v>
      </c>
      <c r="I45">
        <f>MAX(P45:Q49)</f>
        <v>28811</v>
      </c>
      <c r="J45" t="s">
        <v>278</v>
      </c>
      <c r="K45" s="1">
        <f>AVERAGE(L45:L49)</f>
        <v>0.97419999999999995</v>
      </c>
      <c r="L45" s="1">
        <v>0.99</v>
      </c>
      <c r="M45" t="b">
        <v>1</v>
      </c>
      <c r="N45">
        <v>100</v>
      </c>
      <c r="O45">
        <v>1</v>
      </c>
      <c r="P45">
        <v>26330</v>
      </c>
      <c r="Q45">
        <v>26231</v>
      </c>
      <c r="R45">
        <v>100</v>
      </c>
    </row>
    <row r="46" spans="1:18" x14ac:dyDescent="0.2">
      <c r="A46" t="s">
        <v>63</v>
      </c>
      <c r="L46" s="1">
        <v>0.96199999999999997</v>
      </c>
      <c r="M46" t="b">
        <v>1</v>
      </c>
      <c r="N46">
        <v>866</v>
      </c>
      <c r="O46">
        <v>99</v>
      </c>
      <c r="P46">
        <v>27186</v>
      </c>
      <c r="Q46">
        <v>26419</v>
      </c>
      <c r="R46">
        <v>768</v>
      </c>
    </row>
    <row r="47" spans="1:18" x14ac:dyDescent="0.2">
      <c r="A47" t="s">
        <v>63</v>
      </c>
      <c r="L47" s="1">
        <v>0.97799999999999998</v>
      </c>
      <c r="M47" t="b">
        <v>1</v>
      </c>
      <c r="N47">
        <v>954</v>
      </c>
      <c r="O47">
        <v>863</v>
      </c>
      <c r="P47">
        <v>27367</v>
      </c>
      <c r="Q47">
        <v>27276</v>
      </c>
      <c r="R47">
        <v>92</v>
      </c>
    </row>
    <row r="48" spans="1:18" x14ac:dyDescent="0.2">
      <c r="A48" t="s">
        <v>63</v>
      </c>
      <c r="L48" s="1">
        <v>0.96199999999999997</v>
      </c>
      <c r="M48" t="b">
        <v>1</v>
      </c>
      <c r="N48">
        <v>1351</v>
      </c>
      <c r="O48">
        <v>955</v>
      </c>
      <c r="P48">
        <v>27860</v>
      </c>
      <c r="Q48">
        <v>27463</v>
      </c>
      <c r="R48">
        <v>398</v>
      </c>
    </row>
    <row r="49" spans="1:18" x14ac:dyDescent="0.2">
      <c r="A49" t="s">
        <v>63</v>
      </c>
      <c r="L49" s="1">
        <v>0.97899999999999998</v>
      </c>
      <c r="M49" t="b">
        <v>1</v>
      </c>
      <c r="N49">
        <v>2209</v>
      </c>
      <c r="O49">
        <v>1348</v>
      </c>
      <c r="P49">
        <v>28811</v>
      </c>
      <c r="Q49">
        <v>27951</v>
      </c>
      <c r="R49">
        <v>862</v>
      </c>
    </row>
    <row r="50" spans="1:18" x14ac:dyDescent="0.2">
      <c r="L50" s="1"/>
    </row>
    <row r="51" spans="1:18" x14ac:dyDescent="0.2">
      <c r="A51" t="s">
        <v>75</v>
      </c>
      <c r="B51" t="s">
        <v>33</v>
      </c>
      <c r="C51">
        <v>390</v>
      </c>
      <c r="D51">
        <f>3*C51</f>
        <v>1170</v>
      </c>
      <c r="E51">
        <f>SUM(R51:R53)</f>
        <v>1175</v>
      </c>
      <c r="F51" t="s">
        <v>35</v>
      </c>
      <c r="G51" t="s">
        <v>34</v>
      </c>
      <c r="H51">
        <f>MIN(P51:Q53)</f>
        <v>26513</v>
      </c>
      <c r="I51">
        <f>MAX(P51:Q53)</f>
        <v>27871</v>
      </c>
      <c r="J51" t="s">
        <v>278</v>
      </c>
      <c r="K51" s="1">
        <f>AVERAGE(L51:L53)</f>
        <v>0.96833333333333327</v>
      </c>
      <c r="L51" s="1">
        <v>0.96399999999999997</v>
      </c>
      <c r="M51" t="b">
        <v>1</v>
      </c>
      <c r="N51">
        <v>674</v>
      </c>
      <c r="O51">
        <v>1</v>
      </c>
      <c r="P51">
        <v>27186</v>
      </c>
      <c r="Q51">
        <v>26513</v>
      </c>
      <c r="R51">
        <v>674</v>
      </c>
    </row>
    <row r="52" spans="1:18" x14ac:dyDescent="0.2">
      <c r="A52" t="s">
        <v>75</v>
      </c>
      <c r="L52" s="1">
        <v>0.97799999999999998</v>
      </c>
      <c r="M52" t="b">
        <v>1</v>
      </c>
      <c r="N52">
        <v>762</v>
      </c>
      <c r="O52">
        <v>671</v>
      </c>
      <c r="P52">
        <v>27367</v>
      </c>
      <c r="Q52">
        <v>27276</v>
      </c>
      <c r="R52">
        <v>92</v>
      </c>
    </row>
    <row r="53" spans="1:18" x14ac:dyDescent="0.2">
      <c r="A53" t="s">
        <v>75</v>
      </c>
      <c r="L53" s="1">
        <v>0.96299999999999997</v>
      </c>
      <c r="M53" t="b">
        <v>1</v>
      </c>
      <c r="N53">
        <v>1170</v>
      </c>
      <c r="O53">
        <v>763</v>
      </c>
      <c r="P53">
        <v>27871</v>
      </c>
      <c r="Q53">
        <v>27463</v>
      </c>
      <c r="R53">
        <v>409</v>
      </c>
    </row>
    <row r="54" spans="1:18" x14ac:dyDescent="0.2">
      <c r="L54" s="1"/>
    </row>
    <row r="55" spans="1:18" x14ac:dyDescent="0.2">
      <c r="A55" t="s">
        <v>105</v>
      </c>
      <c r="B55" t="s">
        <v>40</v>
      </c>
      <c r="C55">
        <v>306</v>
      </c>
      <c r="D55">
        <f>3*C55</f>
        <v>918</v>
      </c>
      <c r="E55">
        <v>921</v>
      </c>
      <c r="F55" t="s">
        <v>34</v>
      </c>
      <c r="G55" t="s">
        <v>34</v>
      </c>
      <c r="H55">
        <f>MIN(P55:Q55)</f>
        <v>23663</v>
      </c>
      <c r="I55">
        <f>MAX(P55:Q55)</f>
        <v>24583</v>
      </c>
      <c r="J55" t="s">
        <v>278</v>
      </c>
      <c r="K55" s="1">
        <v>0.97299999999999998</v>
      </c>
      <c r="L55" s="1">
        <v>0.97299999999999998</v>
      </c>
      <c r="M55" t="b">
        <v>1</v>
      </c>
      <c r="N55">
        <v>918</v>
      </c>
      <c r="O55">
        <v>1</v>
      </c>
      <c r="P55">
        <v>24583</v>
      </c>
      <c r="Q55">
        <v>23663</v>
      </c>
      <c r="R55">
        <v>921</v>
      </c>
    </row>
    <row r="56" spans="1:18" x14ac:dyDescent="0.2">
      <c r="K56" s="1"/>
      <c r="L56" s="1"/>
    </row>
    <row r="57" spans="1:18" x14ac:dyDescent="0.2">
      <c r="A57" t="s">
        <v>53</v>
      </c>
      <c r="B57" t="s">
        <v>33</v>
      </c>
      <c r="C57">
        <v>205</v>
      </c>
      <c r="D57">
        <f>3*C57</f>
        <v>615</v>
      </c>
      <c r="E57">
        <v>615</v>
      </c>
      <c r="F57" t="s">
        <v>35</v>
      </c>
      <c r="G57" t="s">
        <v>34</v>
      </c>
      <c r="H57">
        <f>MIN(P57:Q57)</f>
        <v>28200</v>
      </c>
      <c r="I57">
        <f>MAX(P57:Q57)</f>
        <v>28813</v>
      </c>
      <c r="J57" t="s">
        <v>278</v>
      </c>
      <c r="K57" s="1">
        <v>0.98</v>
      </c>
      <c r="L57" s="1">
        <v>0.98</v>
      </c>
      <c r="M57" t="b">
        <v>1</v>
      </c>
      <c r="N57">
        <v>615</v>
      </c>
      <c r="O57">
        <v>1</v>
      </c>
      <c r="P57">
        <v>28813</v>
      </c>
      <c r="Q57">
        <v>28200</v>
      </c>
      <c r="R57">
        <v>615</v>
      </c>
    </row>
    <row r="58" spans="1:18" x14ac:dyDescent="0.2">
      <c r="K58" s="1"/>
      <c r="L58" s="1"/>
    </row>
    <row r="59" spans="1:18" x14ac:dyDescent="0.2">
      <c r="A59" t="s">
        <v>98</v>
      </c>
      <c r="B59" t="s">
        <v>33</v>
      </c>
      <c r="C59">
        <v>123</v>
      </c>
      <c r="D59">
        <f>3*C59</f>
        <v>369</v>
      </c>
      <c r="E59">
        <v>334</v>
      </c>
      <c r="F59" t="s">
        <v>112</v>
      </c>
      <c r="G59" t="s">
        <v>34</v>
      </c>
      <c r="H59">
        <f>MIN(P59:Q59)</f>
        <v>24588</v>
      </c>
      <c r="I59">
        <f>MAX(P59:Q59)</f>
        <v>24921</v>
      </c>
      <c r="J59" t="s">
        <v>278</v>
      </c>
      <c r="K59" s="1">
        <v>0.98799999999999999</v>
      </c>
      <c r="L59" s="1">
        <v>0.98799999999999999</v>
      </c>
      <c r="M59" t="b">
        <v>1</v>
      </c>
      <c r="N59">
        <v>334</v>
      </c>
      <c r="O59">
        <v>1</v>
      </c>
      <c r="P59">
        <v>24921</v>
      </c>
      <c r="Q59">
        <v>24588</v>
      </c>
      <c r="R59">
        <v>334</v>
      </c>
    </row>
    <row r="60" spans="1:18" x14ac:dyDescent="0.2">
      <c r="K60" s="1"/>
      <c r="L60" s="1"/>
    </row>
    <row r="61" spans="1:18" x14ac:dyDescent="0.2">
      <c r="A61" t="s">
        <v>49</v>
      </c>
      <c r="B61" t="s">
        <v>40</v>
      </c>
      <c r="C61">
        <v>105</v>
      </c>
      <c r="D61">
        <f>3*C61</f>
        <v>315</v>
      </c>
      <c r="E61">
        <v>315</v>
      </c>
      <c r="F61" t="s">
        <v>34</v>
      </c>
      <c r="G61" t="s">
        <v>34</v>
      </c>
      <c r="H61">
        <f>MIN(P61:Q61)</f>
        <v>28545</v>
      </c>
      <c r="I61">
        <f>MAX(P61:Q61)</f>
        <v>28858</v>
      </c>
      <c r="J61" t="s">
        <v>278</v>
      </c>
      <c r="K61" s="1">
        <v>0.97499999999999998</v>
      </c>
      <c r="L61" s="1">
        <v>0.97499999999999998</v>
      </c>
      <c r="M61" t="b">
        <v>1</v>
      </c>
      <c r="N61">
        <v>1</v>
      </c>
      <c r="O61">
        <v>315</v>
      </c>
      <c r="P61">
        <v>28858</v>
      </c>
      <c r="Q61">
        <v>28545</v>
      </c>
      <c r="R61">
        <v>315</v>
      </c>
    </row>
    <row r="62" spans="1:18" x14ac:dyDescent="0.2">
      <c r="L62" s="1"/>
    </row>
    <row r="63" spans="1:18" x14ac:dyDescent="0.2">
      <c r="A63" t="s">
        <v>89</v>
      </c>
      <c r="B63" t="s">
        <v>40</v>
      </c>
      <c r="C63">
        <v>406</v>
      </c>
      <c r="D63">
        <f>3*C63</f>
        <v>1218</v>
      </c>
      <c r="E63">
        <v>895</v>
      </c>
      <c r="F63" t="s">
        <v>34</v>
      </c>
      <c r="G63" t="s">
        <v>34</v>
      </c>
      <c r="H63">
        <f>MIN(P63:Q64)</f>
        <v>23663</v>
      </c>
      <c r="I63">
        <f>MAX(P63:Q64)</f>
        <v>24921</v>
      </c>
      <c r="J63" t="s">
        <v>278</v>
      </c>
      <c r="K63" s="1">
        <f>AVERAGE(L63:L64)</f>
        <v>0.97750000000000004</v>
      </c>
      <c r="L63" s="1">
        <v>0.97199999999999998</v>
      </c>
      <c r="M63" t="b">
        <v>1</v>
      </c>
      <c r="N63">
        <v>892</v>
      </c>
      <c r="O63">
        <v>1</v>
      </c>
      <c r="P63">
        <v>24557</v>
      </c>
      <c r="Q63">
        <v>23663</v>
      </c>
      <c r="R63">
        <v>895</v>
      </c>
    </row>
    <row r="64" spans="1:18" x14ac:dyDescent="0.2">
      <c r="A64" t="s">
        <v>89</v>
      </c>
      <c r="L64" s="1">
        <v>0.98299999999999998</v>
      </c>
      <c r="M64" t="b">
        <v>1</v>
      </c>
      <c r="N64">
        <v>1183</v>
      </c>
      <c r="O64">
        <v>881</v>
      </c>
      <c r="P64">
        <v>24921</v>
      </c>
      <c r="Q64">
        <v>24620</v>
      </c>
      <c r="R64">
        <v>303</v>
      </c>
    </row>
    <row r="65" spans="1:18" x14ac:dyDescent="0.2">
      <c r="L65" s="1"/>
    </row>
    <row r="66" spans="1:18" x14ac:dyDescent="0.2">
      <c r="A66" t="s">
        <v>74</v>
      </c>
      <c r="B66" t="s">
        <v>33</v>
      </c>
      <c r="C66">
        <v>390</v>
      </c>
      <c r="D66">
        <f>3*C66</f>
        <v>1170</v>
      </c>
      <c r="E66">
        <f>SUM(R66:R68)</f>
        <v>1175</v>
      </c>
      <c r="F66" t="s">
        <v>35</v>
      </c>
      <c r="G66" t="s">
        <v>34</v>
      </c>
      <c r="H66">
        <f>MIN(P66:Q68)</f>
        <v>26513</v>
      </c>
      <c r="I66">
        <f>MAX(P66:Q68)</f>
        <v>27871</v>
      </c>
      <c r="J66" t="s">
        <v>278</v>
      </c>
      <c r="K66" s="1">
        <f>AVERAGE(L66:L68)</f>
        <v>0.96833333333333327</v>
      </c>
      <c r="L66" s="1">
        <v>0.96399999999999997</v>
      </c>
      <c r="M66" t="b">
        <v>1</v>
      </c>
      <c r="N66">
        <v>674</v>
      </c>
      <c r="O66">
        <v>1</v>
      </c>
      <c r="P66">
        <v>27186</v>
      </c>
      <c r="Q66">
        <v>26513</v>
      </c>
      <c r="R66">
        <v>674</v>
      </c>
    </row>
    <row r="67" spans="1:18" x14ac:dyDescent="0.2">
      <c r="A67" t="s">
        <v>74</v>
      </c>
      <c r="L67" s="1">
        <v>0.97799999999999998</v>
      </c>
      <c r="M67" t="b">
        <v>1</v>
      </c>
      <c r="N67">
        <v>762</v>
      </c>
      <c r="O67">
        <v>671</v>
      </c>
      <c r="P67">
        <v>27367</v>
      </c>
      <c r="Q67">
        <v>27276</v>
      </c>
      <c r="R67">
        <v>92</v>
      </c>
    </row>
    <row r="68" spans="1:18" x14ac:dyDescent="0.2">
      <c r="A68" t="s">
        <v>74</v>
      </c>
      <c r="L68" s="1">
        <v>0.96299999999999997</v>
      </c>
      <c r="M68" t="b">
        <v>1</v>
      </c>
      <c r="N68">
        <v>1170</v>
      </c>
      <c r="O68">
        <v>763</v>
      </c>
      <c r="P68">
        <v>27871</v>
      </c>
      <c r="Q68">
        <v>27463</v>
      </c>
      <c r="R68">
        <v>409</v>
      </c>
    </row>
    <row r="69" spans="1:18" x14ac:dyDescent="0.2">
      <c r="L69" s="1"/>
    </row>
    <row r="70" spans="1:18" x14ac:dyDescent="0.2">
      <c r="A70" t="s">
        <v>52</v>
      </c>
      <c r="B70" t="s">
        <v>33</v>
      </c>
      <c r="C70">
        <v>205</v>
      </c>
      <c r="D70">
        <f>3*C70</f>
        <v>615</v>
      </c>
      <c r="E70">
        <v>615</v>
      </c>
      <c r="F70" t="s">
        <v>35</v>
      </c>
      <c r="G70" t="s">
        <v>34</v>
      </c>
      <c r="H70">
        <f>MIN(P70:Q70)</f>
        <v>28200</v>
      </c>
      <c r="I70">
        <f>MAX(P70:Q70)</f>
        <v>28813</v>
      </c>
      <c r="J70" t="s">
        <v>278</v>
      </c>
      <c r="K70" s="1">
        <v>0.98</v>
      </c>
      <c r="L70" s="1">
        <v>0.98</v>
      </c>
      <c r="M70" t="b">
        <v>1</v>
      </c>
      <c r="N70">
        <v>615</v>
      </c>
      <c r="O70">
        <v>1</v>
      </c>
      <c r="P70">
        <v>28813</v>
      </c>
      <c r="Q70">
        <v>28200</v>
      </c>
      <c r="R70">
        <v>615</v>
      </c>
    </row>
    <row r="71" spans="1:18" x14ac:dyDescent="0.2">
      <c r="K71" s="1"/>
      <c r="L71" s="1"/>
    </row>
    <row r="72" spans="1:18" x14ac:dyDescent="0.2">
      <c r="A72" t="s">
        <v>48</v>
      </c>
      <c r="B72" t="s">
        <v>40</v>
      </c>
      <c r="C72">
        <v>105</v>
      </c>
      <c r="D72">
        <f>3*C72</f>
        <v>315</v>
      </c>
      <c r="E72">
        <v>315</v>
      </c>
      <c r="F72" t="s">
        <v>34</v>
      </c>
      <c r="G72" t="s">
        <v>34</v>
      </c>
      <c r="H72">
        <f>MIN(P72:Q72)</f>
        <v>28545</v>
      </c>
      <c r="I72">
        <f>MAX(P72:Q72)</f>
        <v>28858</v>
      </c>
      <c r="J72" t="s">
        <v>278</v>
      </c>
      <c r="K72" s="1">
        <v>0.97499999999999998</v>
      </c>
      <c r="L72" s="1">
        <v>0.97499999999999998</v>
      </c>
      <c r="M72" t="b">
        <v>1</v>
      </c>
      <c r="N72">
        <v>1</v>
      </c>
      <c r="O72">
        <v>315</v>
      </c>
      <c r="P72">
        <v>28858</v>
      </c>
      <c r="Q72">
        <v>28545</v>
      </c>
      <c r="R72">
        <v>315</v>
      </c>
    </row>
    <row r="73" spans="1:18" x14ac:dyDescent="0.2">
      <c r="L73" s="1"/>
    </row>
    <row r="74" spans="1:18" x14ac:dyDescent="0.2">
      <c r="A74" t="s">
        <v>62</v>
      </c>
      <c r="B74" t="s">
        <v>33</v>
      </c>
      <c r="C74">
        <v>673</v>
      </c>
      <c r="D74">
        <f>3*C74</f>
        <v>2019</v>
      </c>
      <c r="E74">
        <f>SUM(R74:R77)</f>
        <v>2028</v>
      </c>
      <c r="F74" t="s">
        <v>35</v>
      </c>
      <c r="G74" t="s">
        <v>34</v>
      </c>
      <c r="H74">
        <f>MIN(P74:Q77)</f>
        <v>26513</v>
      </c>
      <c r="I74">
        <f>MAX(P74:Q77)</f>
        <v>28813</v>
      </c>
      <c r="J74" t="s">
        <v>278</v>
      </c>
      <c r="K74" s="1">
        <f>AVERAGE(L74:L77)</f>
        <v>0.97024999999999995</v>
      </c>
      <c r="L74" s="1">
        <v>0.96399999999999997</v>
      </c>
      <c r="M74" t="b">
        <v>1</v>
      </c>
      <c r="N74">
        <v>674</v>
      </c>
      <c r="O74">
        <v>1</v>
      </c>
      <c r="P74">
        <v>27186</v>
      </c>
      <c r="Q74">
        <v>26513</v>
      </c>
      <c r="R74">
        <v>674</v>
      </c>
    </row>
    <row r="75" spans="1:18" x14ac:dyDescent="0.2">
      <c r="A75" t="s">
        <v>62</v>
      </c>
      <c r="L75" s="1">
        <v>0.97799999999999998</v>
      </c>
      <c r="M75" t="b">
        <v>1</v>
      </c>
      <c r="N75">
        <v>762</v>
      </c>
      <c r="O75">
        <v>671</v>
      </c>
      <c r="P75">
        <v>27367</v>
      </c>
      <c r="Q75">
        <v>27276</v>
      </c>
      <c r="R75">
        <v>92</v>
      </c>
    </row>
    <row r="76" spans="1:18" x14ac:dyDescent="0.2">
      <c r="A76" t="s">
        <v>62</v>
      </c>
      <c r="L76" s="1">
        <v>0.96199999999999997</v>
      </c>
      <c r="M76" t="b">
        <v>1</v>
      </c>
      <c r="N76">
        <v>1159</v>
      </c>
      <c r="O76">
        <v>763</v>
      </c>
      <c r="P76">
        <v>27860</v>
      </c>
      <c r="Q76">
        <v>27463</v>
      </c>
      <c r="R76">
        <v>398</v>
      </c>
    </row>
    <row r="77" spans="1:18" x14ac:dyDescent="0.2">
      <c r="A77" t="s">
        <v>62</v>
      </c>
      <c r="L77" s="1">
        <v>0.97699999999999998</v>
      </c>
      <c r="M77" t="b">
        <v>1</v>
      </c>
      <c r="N77">
        <v>2019</v>
      </c>
      <c r="O77">
        <v>1156</v>
      </c>
      <c r="P77">
        <v>28813</v>
      </c>
      <c r="Q77">
        <v>27951</v>
      </c>
      <c r="R77">
        <v>864</v>
      </c>
    </row>
    <row r="78" spans="1:18" x14ac:dyDescent="0.2">
      <c r="L78" s="1"/>
    </row>
    <row r="79" spans="1:18" x14ac:dyDescent="0.2">
      <c r="A79" t="s">
        <v>104</v>
      </c>
      <c r="B79" t="s">
        <v>40</v>
      </c>
      <c r="C79">
        <v>306</v>
      </c>
      <c r="D79">
        <f>3*C79</f>
        <v>918</v>
      </c>
      <c r="E79">
        <v>921</v>
      </c>
      <c r="F79" t="s">
        <v>34</v>
      </c>
      <c r="G79" t="s">
        <v>34</v>
      </c>
      <c r="H79">
        <f>MIN(P79:Q79)</f>
        <v>23663</v>
      </c>
      <c r="I79">
        <f>MAX(P79:Q79)</f>
        <v>24583</v>
      </c>
      <c r="J79" t="s">
        <v>278</v>
      </c>
      <c r="K79" s="1">
        <v>0.97299999999999998</v>
      </c>
      <c r="L79" s="1">
        <v>0.97299999999999998</v>
      </c>
      <c r="M79" t="b">
        <v>1</v>
      </c>
      <c r="N79">
        <v>918</v>
      </c>
      <c r="O79">
        <v>1</v>
      </c>
      <c r="P79">
        <v>24583</v>
      </c>
      <c r="Q79">
        <v>23663</v>
      </c>
      <c r="R79">
        <v>921</v>
      </c>
    </row>
    <row r="80" spans="1:18" x14ac:dyDescent="0.2">
      <c r="K80" s="1"/>
      <c r="L80" s="1"/>
    </row>
    <row r="81" spans="1:18" x14ac:dyDescent="0.2">
      <c r="A81" t="s">
        <v>97</v>
      </c>
      <c r="B81" t="s">
        <v>33</v>
      </c>
      <c r="C81">
        <v>123</v>
      </c>
      <c r="D81">
        <f>3*C81</f>
        <v>369</v>
      </c>
      <c r="E81">
        <v>334</v>
      </c>
      <c r="F81" t="s">
        <v>112</v>
      </c>
      <c r="G81" t="s">
        <v>34</v>
      </c>
      <c r="H81" s="2">
        <v>25175</v>
      </c>
      <c r="I81" s="2">
        <v>25966</v>
      </c>
      <c r="J81" t="s">
        <v>278</v>
      </c>
      <c r="K81" s="1">
        <v>0.98799999999999999</v>
      </c>
      <c r="L81" s="1">
        <v>0.98799999999999999</v>
      </c>
      <c r="M81" t="b">
        <v>1</v>
      </c>
      <c r="N81">
        <v>334</v>
      </c>
      <c r="O81">
        <v>1</v>
      </c>
      <c r="P81">
        <v>24921</v>
      </c>
      <c r="Q81">
        <v>24588</v>
      </c>
      <c r="R81">
        <v>334</v>
      </c>
    </row>
    <row r="82" spans="1:18" x14ac:dyDescent="0.2">
      <c r="K82" s="1"/>
      <c r="L82" s="1"/>
    </row>
    <row r="83" spans="1:18" x14ac:dyDescent="0.2">
      <c r="A83" t="s">
        <v>47</v>
      </c>
      <c r="B83" t="s">
        <v>40</v>
      </c>
      <c r="C83">
        <v>105</v>
      </c>
      <c r="D83">
        <f>3*C83</f>
        <v>315</v>
      </c>
      <c r="E83">
        <v>315</v>
      </c>
      <c r="F83" t="s">
        <v>34</v>
      </c>
      <c r="G83" t="s">
        <v>34</v>
      </c>
      <c r="H83">
        <f>MIN(P83:Q83)</f>
        <v>28545</v>
      </c>
      <c r="I83">
        <f>MAX(P83:Q83)</f>
        <v>28858</v>
      </c>
      <c r="J83" t="s">
        <v>278</v>
      </c>
      <c r="K83" s="1">
        <v>0.97499999999999998</v>
      </c>
      <c r="L83" s="1">
        <v>0.97499999999999998</v>
      </c>
      <c r="M83" t="b">
        <v>1</v>
      </c>
      <c r="N83">
        <v>1</v>
      </c>
      <c r="O83">
        <v>315</v>
      </c>
      <c r="P83">
        <v>28858</v>
      </c>
      <c r="Q83">
        <v>28545</v>
      </c>
      <c r="R83">
        <v>315</v>
      </c>
    </row>
    <row r="84" spans="1:18" x14ac:dyDescent="0.2">
      <c r="L84" s="1"/>
    </row>
    <row r="85" spans="1:18" x14ac:dyDescent="0.2">
      <c r="A85" t="s">
        <v>61</v>
      </c>
      <c r="B85" t="s">
        <v>33</v>
      </c>
      <c r="C85">
        <v>673</v>
      </c>
      <c r="D85">
        <f>3*C85</f>
        <v>2019</v>
      </c>
      <c r="E85">
        <f>SUM(R85:R88)</f>
        <v>2028</v>
      </c>
      <c r="F85" t="s">
        <v>35</v>
      </c>
      <c r="G85" s="2" t="s">
        <v>34</v>
      </c>
      <c r="H85" s="2">
        <f>MIN(P85:Q88)</f>
        <v>26513</v>
      </c>
      <c r="I85" s="2">
        <f>MAX(P85:Q88)</f>
        <v>28813</v>
      </c>
      <c r="J85" t="s">
        <v>278</v>
      </c>
      <c r="K85" s="1">
        <f>AVERAGE(L85:L88)</f>
        <v>0.97024999999999995</v>
      </c>
      <c r="L85" s="1">
        <v>0.96399999999999997</v>
      </c>
      <c r="M85" t="b">
        <v>1</v>
      </c>
      <c r="N85">
        <v>674</v>
      </c>
      <c r="O85">
        <v>1</v>
      </c>
      <c r="P85">
        <v>27186</v>
      </c>
      <c r="Q85">
        <v>26513</v>
      </c>
      <c r="R85">
        <v>674</v>
      </c>
    </row>
    <row r="86" spans="1:18" x14ac:dyDescent="0.2">
      <c r="A86" t="s">
        <v>61</v>
      </c>
      <c r="L86" s="1">
        <v>0.97799999999999998</v>
      </c>
      <c r="M86" t="b">
        <v>1</v>
      </c>
      <c r="N86">
        <v>762</v>
      </c>
      <c r="O86">
        <v>671</v>
      </c>
      <c r="P86">
        <v>27367</v>
      </c>
      <c r="Q86">
        <v>27276</v>
      </c>
      <c r="R86">
        <v>92</v>
      </c>
    </row>
    <row r="87" spans="1:18" x14ac:dyDescent="0.2">
      <c r="A87" t="s">
        <v>61</v>
      </c>
      <c r="L87" s="1">
        <v>0.96199999999999997</v>
      </c>
      <c r="M87" t="b">
        <v>1</v>
      </c>
      <c r="N87">
        <v>1159</v>
      </c>
      <c r="O87">
        <v>763</v>
      </c>
      <c r="P87">
        <v>27860</v>
      </c>
      <c r="Q87">
        <v>27463</v>
      </c>
      <c r="R87">
        <v>398</v>
      </c>
    </row>
    <row r="88" spans="1:18" x14ac:dyDescent="0.2">
      <c r="A88" t="s">
        <v>61</v>
      </c>
      <c r="L88" s="1">
        <v>0.97699999999999998</v>
      </c>
      <c r="M88" t="b">
        <v>1</v>
      </c>
      <c r="N88">
        <v>2019</v>
      </c>
      <c r="O88">
        <v>1156</v>
      </c>
      <c r="P88">
        <v>28813</v>
      </c>
      <c r="Q88">
        <v>27951</v>
      </c>
      <c r="R88">
        <v>864</v>
      </c>
    </row>
    <row r="89" spans="1:18" x14ac:dyDescent="0.2">
      <c r="L89" s="1"/>
    </row>
    <row r="90" spans="1:18" x14ac:dyDescent="0.2">
      <c r="A90" t="s">
        <v>88</v>
      </c>
      <c r="B90" t="s">
        <v>40</v>
      </c>
      <c r="C90">
        <v>406</v>
      </c>
      <c r="D90">
        <f>3*C90</f>
        <v>1218</v>
      </c>
      <c r="E90">
        <f>SUM(R90:R91)</f>
        <v>1198</v>
      </c>
      <c r="F90" t="s">
        <v>34</v>
      </c>
      <c r="G90" s="2" t="s">
        <v>34</v>
      </c>
      <c r="H90" s="2">
        <f>MIN(P90:Q91)</f>
        <v>23663</v>
      </c>
      <c r="I90" s="2">
        <f>MAX(P90:Q91)</f>
        <v>24921</v>
      </c>
      <c r="J90" t="s">
        <v>278</v>
      </c>
      <c r="K90" s="1">
        <f>AVERAGE(L90:L91)</f>
        <v>0.97750000000000004</v>
      </c>
      <c r="L90" s="1">
        <v>0.97199999999999998</v>
      </c>
      <c r="M90" t="b">
        <v>1</v>
      </c>
      <c r="N90">
        <v>892</v>
      </c>
      <c r="O90">
        <v>1</v>
      </c>
      <c r="P90">
        <v>24557</v>
      </c>
      <c r="Q90">
        <v>23663</v>
      </c>
      <c r="R90">
        <v>895</v>
      </c>
    </row>
    <row r="91" spans="1:18" x14ac:dyDescent="0.2">
      <c r="A91" t="s">
        <v>88</v>
      </c>
      <c r="L91" s="1">
        <v>0.98299999999999998</v>
      </c>
      <c r="M91" t="b">
        <v>1</v>
      </c>
      <c r="N91">
        <v>1183</v>
      </c>
      <c r="O91">
        <v>881</v>
      </c>
      <c r="P91">
        <v>24921</v>
      </c>
      <c r="Q91">
        <v>24620</v>
      </c>
      <c r="R91">
        <v>303</v>
      </c>
    </row>
    <row r="92" spans="1:18" x14ac:dyDescent="0.2">
      <c r="L92" s="1"/>
    </row>
    <row r="93" spans="1:18" x14ac:dyDescent="0.2">
      <c r="A93" t="s">
        <v>46</v>
      </c>
      <c r="B93" t="s">
        <v>40</v>
      </c>
      <c r="C93">
        <v>105</v>
      </c>
      <c r="D93">
        <f>3*C93</f>
        <v>315</v>
      </c>
      <c r="E93">
        <v>315</v>
      </c>
      <c r="F93" t="s">
        <v>34</v>
      </c>
      <c r="G93" t="s">
        <v>34</v>
      </c>
      <c r="H93">
        <f>MIN(P93:Q93)</f>
        <v>28545</v>
      </c>
      <c r="I93">
        <f>MAX(P93:Q93)</f>
        <v>28858</v>
      </c>
      <c r="J93" t="s">
        <v>278</v>
      </c>
      <c r="K93" s="3">
        <v>0.97499999999999998</v>
      </c>
      <c r="L93" s="1">
        <v>0.97499999999999998</v>
      </c>
      <c r="M93" t="b">
        <v>1</v>
      </c>
      <c r="N93">
        <v>1</v>
      </c>
      <c r="O93">
        <v>315</v>
      </c>
      <c r="P93">
        <v>28858</v>
      </c>
      <c r="Q93">
        <v>28545</v>
      </c>
      <c r="R93">
        <v>315</v>
      </c>
    </row>
    <row r="94" spans="1:18" x14ac:dyDescent="0.2">
      <c r="L94" s="1"/>
    </row>
    <row r="95" spans="1:18" x14ac:dyDescent="0.2">
      <c r="A95" t="s">
        <v>70</v>
      </c>
      <c r="B95" t="s">
        <v>33</v>
      </c>
      <c r="C95">
        <v>685</v>
      </c>
      <c r="D95">
        <f>3*C95</f>
        <v>2055</v>
      </c>
      <c r="E95">
        <f>SUM(R95:R98)</f>
        <v>2026</v>
      </c>
      <c r="F95" t="s">
        <v>112</v>
      </c>
      <c r="G95" t="s">
        <v>34</v>
      </c>
      <c r="H95">
        <f>MIN(P95:Q98)</f>
        <v>26513</v>
      </c>
      <c r="I95">
        <f>MAX(P95:Q98)</f>
        <v>28811</v>
      </c>
      <c r="J95" t="s">
        <v>278</v>
      </c>
      <c r="K95" s="1">
        <f>AVERAGE(L95:L98)</f>
        <v>0.97075</v>
      </c>
      <c r="L95" s="1">
        <v>0.96399999999999997</v>
      </c>
      <c r="M95" t="b">
        <v>1</v>
      </c>
      <c r="N95">
        <v>674</v>
      </c>
      <c r="O95">
        <v>1</v>
      </c>
      <c r="P95">
        <v>27186</v>
      </c>
      <c r="Q95">
        <v>26513</v>
      </c>
      <c r="R95">
        <v>674</v>
      </c>
    </row>
    <row r="96" spans="1:18" x14ac:dyDescent="0.2">
      <c r="A96" t="s">
        <v>70</v>
      </c>
      <c r="L96" s="1">
        <v>0.97799999999999998</v>
      </c>
      <c r="M96" t="b">
        <v>1</v>
      </c>
      <c r="N96">
        <v>762</v>
      </c>
      <c r="O96">
        <v>671</v>
      </c>
      <c r="P96">
        <v>27367</v>
      </c>
      <c r="Q96">
        <v>27276</v>
      </c>
      <c r="R96">
        <v>92</v>
      </c>
    </row>
    <row r="97" spans="1:18" x14ac:dyDescent="0.2">
      <c r="A97" t="s">
        <v>70</v>
      </c>
      <c r="L97" s="1">
        <v>0.96199999999999997</v>
      </c>
      <c r="M97" t="b">
        <v>1</v>
      </c>
      <c r="N97">
        <v>1159</v>
      </c>
      <c r="O97">
        <v>763</v>
      </c>
      <c r="P97">
        <v>27860</v>
      </c>
      <c r="Q97">
        <v>27463</v>
      </c>
      <c r="R97">
        <v>398</v>
      </c>
    </row>
    <row r="98" spans="1:18" x14ac:dyDescent="0.2">
      <c r="A98" t="s">
        <v>70</v>
      </c>
      <c r="L98" s="1">
        <v>0.97899999999999998</v>
      </c>
      <c r="M98" t="b">
        <v>1</v>
      </c>
      <c r="N98">
        <v>2017</v>
      </c>
      <c r="O98">
        <v>1156</v>
      </c>
      <c r="P98">
        <v>28811</v>
      </c>
      <c r="Q98">
        <v>27951</v>
      </c>
      <c r="R98">
        <v>862</v>
      </c>
    </row>
    <row r="99" spans="1:18" x14ac:dyDescent="0.2">
      <c r="L99" s="1"/>
    </row>
    <row r="100" spans="1:18" x14ac:dyDescent="0.2">
      <c r="A100" t="s">
        <v>108</v>
      </c>
      <c r="B100" t="s">
        <v>40</v>
      </c>
      <c r="C100">
        <v>306</v>
      </c>
      <c r="D100">
        <f>3*C100</f>
        <v>918</v>
      </c>
      <c r="E100">
        <v>921</v>
      </c>
      <c r="F100" t="s">
        <v>34</v>
      </c>
      <c r="G100" t="s">
        <v>34</v>
      </c>
      <c r="H100">
        <f>MIN(P100:Q100)</f>
        <v>23663</v>
      </c>
      <c r="I100">
        <f>MAX(P100:Q100)</f>
        <v>24583</v>
      </c>
      <c r="J100" t="s">
        <v>278</v>
      </c>
      <c r="K100" s="1">
        <v>0.97299999999999998</v>
      </c>
      <c r="L100" s="1">
        <v>0.97299999999999998</v>
      </c>
      <c r="M100" t="b">
        <v>1</v>
      </c>
      <c r="N100">
        <v>918</v>
      </c>
      <c r="O100">
        <v>1</v>
      </c>
      <c r="P100">
        <v>24583</v>
      </c>
      <c r="Q100">
        <v>23663</v>
      </c>
      <c r="R100">
        <v>921</v>
      </c>
    </row>
    <row r="101" spans="1:18" x14ac:dyDescent="0.2">
      <c r="K101" s="1"/>
      <c r="L101" s="1"/>
    </row>
    <row r="102" spans="1:18" x14ac:dyDescent="0.2">
      <c r="A102" t="s">
        <v>101</v>
      </c>
      <c r="B102" t="s">
        <v>33</v>
      </c>
      <c r="C102">
        <v>123</v>
      </c>
      <c r="D102">
        <f>3*C102</f>
        <v>369</v>
      </c>
      <c r="E102">
        <v>334</v>
      </c>
      <c r="F102" t="s">
        <v>112</v>
      </c>
      <c r="G102" t="s">
        <v>34</v>
      </c>
      <c r="H102">
        <f>MIN(P102:Q102)</f>
        <v>24588</v>
      </c>
      <c r="I102">
        <f>MAX(P102:Q102)</f>
        <v>24921</v>
      </c>
      <c r="J102" t="s">
        <v>278</v>
      </c>
      <c r="K102" s="1">
        <v>0.98799999999999999</v>
      </c>
      <c r="L102" s="1">
        <v>0.98799999999999999</v>
      </c>
      <c r="M102" t="b">
        <v>1</v>
      </c>
      <c r="N102">
        <v>334</v>
      </c>
      <c r="O102">
        <v>1</v>
      </c>
      <c r="P102">
        <v>24921</v>
      </c>
      <c r="Q102">
        <v>24588</v>
      </c>
      <c r="R102">
        <v>334</v>
      </c>
    </row>
    <row r="103" spans="1:18" x14ac:dyDescent="0.2">
      <c r="L103" s="1"/>
    </row>
    <row r="104" spans="1:18" x14ac:dyDescent="0.2">
      <c r="A104" t="s">
        <v>73</v>
      </c>
      <c r="B104" t="s">
        <v>33</v>
      </c>
      <c r="C104">
        <v>390</v>
      </c>
      <c r="D104">
        <f>3*C104</f>
        <v>1170</v>
      </c>
      <c r="E104">
        <f>SUM(R104:R106)</f>
        <v>1175</v>
      </c>
      <c r="F104" t="s">
        <v>35</v>
      </c>
      <c r="G104" s="2" t="s">
        <v>34</v>
      </c>
      <c r="H104" s="2">
        <f>MIN(P104:Q106)</f>
        <v>26513</v>
      </c>
      <c r="I104" s="2">
        <f>MAX(P104:Q106)</f>
        <v>27871</v>
      </c>
      <c r="J104" t="s">
        <v>278</v>
      </c>
      <c r="K104" s="1">
        <f>AVERAGE(L104:L106)</f>
        <v>0.96833333333333327</v>
      </c>
      <c r="L104" s="1">
        <v>0.96399999999999997</v>
      </c>
      <c r="M104" t="b">
        <v>1</v>
      </c>
      <c r="N104">
        <v>674</v>
      </c>
      <c r="O104">
        <v>1</v>
      </c>
      <c r="P104">
        <v>27186</v>
      </c>
      <c r="Q104">
        <v>26513</v>
      </c>
      <c r="R104">
        <v>674</v>
      </c>
    </row>
    <row r="105" spans="1:18" x14ac:dyDescent="0.2">
      <c r="A105" t="s">
        <v>73</v>
      </c>
      <c r="L105" s="1">
        <v>0.97799999999999998</v>
      </c>
      <c r="M105" t="b">
        <v>1</v>
      </c>
      <c r="N105">
        <v>762</v>
      </c>
      <c r="O105">
        <v>671</v>
      </c>
      <c r="P105">
        <v>27367</v>
      </c>
      <c r="Q105">
        <v>27276</v>
      </c>
      <c r="R105">
        <v>92</v>
      </c>
    </row>
    <row r="106" spans="1:18" x14ac:dyDescent="0.2">
      <c r="A106" t="s">
        <v>73</v>
      </c>
      <c r="L106" s="1">
        <v>0.96299999999999997</v>
      </c>
      <c r="M106" t="b">
        <v>1</v>
      </c>
      <c r="N106">
        <v>1170</v>
      </c>
      <c r="O106">
        <v>763</v>
      </c>
      <c r="P106">
        <v>27871</v>
      </c>
      <c r="Q106">
        <v>27463</v>
      </c>
      <c r="R106">
        <v>409</v>
      </c>
    </row>
    <row r="107" spans="1:18" x14ac:dyDescent="0.2">
      <c r="L107" s="1"/>
    </row>
    <row r="108" spans="1:18" x14ac:dyDescent="0.2">
      <c r="A108" t="s">
        <v>51</v>
      </c>
      <c r="B108" t="s">
        <v>33</v>
      </c>
      <c r="C108">
        <v>205</v>
      </c>
      <c r="D108">
        <f>3*C108</f>
        <v>615</v>
      </c>
      <c r="E108">
        <v>615</v>
      </c>
      <c r="F108" t="s">
        <v>35</v>
      </c>
      <c r="G108" s="2" t="s">
        <v>34</v>
      </c>
      <c r="H108">
        <f>MIN(P108:Q108)</f>
        <v>28200</v>
      </c>
      <c r="I108">
        <f>MAX(P108:Q108)</f>
        <v>28813</v>
      </c>
      <c r="J108" t="s">
        <v>278</v>
      </c>
      <c r="K108" s="1">
        <v>0.98</v>
      </c>
      <c r="L108" s="1">
        <v>0.98</v>
      </c>
      <c r="M108" t="b">
        <v>1</v>
      </c>
      <c r="N108">
        <v>615</v>
      </c>
      <c r="O108">
        <v>1</v>
      </c>
      <c r="P108">
        <v>28813</v>
      </c>
      <c r="Q108">
        <v>28200</v>
      </c>
      <c r="R108">
        <v>615</v>
      </c>
    </row>
    <row r="109" spans="1:18" x14ac:dyDescent="0.2">
      <c r="K109" s="1"/>
      <c r="L109" s="1"/>
    </row>
    <row r="110" spans="1:18" x14ac:dyDescent="0.2">
      <c r="A110" t="s">
        <v>45</v>
      </c>
      <c r="B110" t="s">
        <v>40</v>
      </c>
      <c r="C110">
        <v>105</v>
      </c>
      <c r="D110">
        <f>3*C110</f>
        <v>315</v>
      </c>
      <c r="E110">
        <v>315</v>
      </c>
      <c r="F110" t="s">
        <v>34</v>
      </c>
      <c r="G110" s="2" t="s">
        <v>34</v>
      </c>
      <c r="H110">
        <f>MIN(P110:Q110)</f>
        <v>28545</v>
      </c>
      <c r="I110">
        <f>MAX(P110:Q110)</f>
        <v>28858</v>
      </c>
      <c r="J110" t="s">
        <v>278</v>
      </c>
      <c r="K110" s="1">
        <v>0.97499999999999998</v>
      </c>
      <c r="L110" s="1">
        <v>0.97499999999999998</v>
      </c>
      <c r="M110" t="b">
        <v>1</v>
      </c>
      <c r="N110">
        <v>1</v>
      </c>
      <c r="O110">
        <v>315</v>
      </c>
      <c r="P110">
        <v>28858</v>
      </c>
      <c r="Q110">
        <v>28545</v>
      </c>
      <c r="R110">
        <v>315</v>
      </c>
    </row>
    <row r="111" spans="1:18" x14ac:dyDescent="0.2">
      <c r="L111" s="1"/>
    </row>
    <row r="112" spans="1:18" x14ac:dyDescent="0.2">
      <c r="A112" t="s">
        <v>60</v>
      </c>
      <c r="B112" t="s">
        <v>33</v>
      </c>
      <c r="C112">
        <v>673</v>
      </c>
      <c r="D112">
        <f>3*C112</f>
        <v>2019</v>
      </c>
      <c r="E112">
        <f>SUM(R112:R115)</f>
        <v>2028</v>
      </c>
      <c r="F112" t="s">
        <v>35</v>
      </c>
      <c r="G112" s="2" t="s">
        <v>34</v>
      </c>
      <c r="H112" s="2">
        <f>MIN(P112:Q115)</f>
        <v>26513</v>
      </c>
      <c r="I112" s="2">
        <f>MAX(P112:Q115)</f>
        <v>28813</v>
      </c>
      <c r="J112" t="s">
        <v>278</v>
      </c>
      <c r="K112" s="1">
        <f>AVERAGE(L112:L115)</f>
        <v>0.97024999999999995</v>
      </c>
      <c r="L112" s="1">
        <v>0.96399999999999997</v>
      </c>
      <c r="M112" t="b">
        <v>1</v>
      </c>
      <c r="N112">
        <v>674</v>
      </c>
      <c r="O112">
        <v>1</v>
      </c>
      <c r="P112">
        <v>27186</v>
      </c>
      <c r="Q112">
        <v>26513</v>
      </c>
      <c r="R112">
        <v>674</v>
      </c>
    </row>
    <row r="113" spans="1:18" x14ac:dyDescent="0.2">
      <c r="A113" t="s">
        <v>60</v>
      </c>
      <c r="L113" s="1">
        <v>0.97799999999999998</v>
      </c>
      <c r="M113" t="b">
        <v>1</v>
      </c>
      <c r="N113">
        <v>762</v>
      </c>
      <c r="O113">
        <v>671</v>
      </c>
      <c r="P113">
        <v>27367</v>
      </c>
      <c r="Q113">
        <v>27276</v>
      </c>
      <c r="R113">
        <v>92</v>
      </c>
    </row>
    <row r="114" spans="1:18" x14ac:dyDescent="0.2">
      <c r="A114" t="s">
        <v>60</v>
      </c>
      <c r="L114" s="1">
        <v>0.96199999999999997</v>
      </c>
      <c r="M114" t="b">
        <v>1</v>
      </c>
      <c r="N114">
        <v>1159</v>
      </c>
      <c r="O114">
        <v>763</v>
      </c>
      <c r="P114">
        <v>27860</v>
      </c>
      <c r="Q114">
        <v>27463</v>
      </c>
      <c r="R114">
        <v>398</v>
      </c>
    </row>
    <row r="115" spans="1:18" x14ac:dyDescent="0.2">
      <c r="A115" t="s">
        <v>60</v>
      </c>
      <c r="L115" s="1">
        <v>0.97699999999999998</v>
      </c>
      <c r="M115" t="b">
        <v>1</v>
      </c>
      <c r="N115">
        <v>2019</v>
      </c>
      <c r="O115">
        <v>1156</v>
      </c>
      <c r="P115">
        <v>28813</v>
      </c>
      <c r="Q115">
        <v>27951</v>
      </c>
      <c r="R115">
        <v>864</v>
      </c>
    </row>
    <row r="116" spans="1:18" x14ac:dyDescent="0.2">
      <c r="L116" s="1"/>
    </row>
    <row r="117" spans="1:18" x14ac:dyDescent="0.2">
      <c r="A117" t="s">
        <v>44</v>
      </c>
      <c r="B117" t="s">
        <v>40</v>
      </c>
      <c r="C117">
        <v>105</v>
      </c>
      <c r="D117">
        <f>3*C117</f>
        <v>315</v>
      </c>
      <c r="E117">
        <v>315</v>
      </c>
      <c r="F117" t="s">
        <v>34</v>
      </c>
      <c r="G117" s="2" t="s">
        <v>34</v>
      </c>
      <c r="H117">
        <f>MIN(P117:Q117)</f>
        <v>28545</v>
      </c>
      <c r="I117">
        <f>MAX(P117:Q117)</f>
        <v>28858</v>
      </c>
      <c r="J117" t="s">
        <v>278</v>
      </c>
      <c r="K117" s="3">
        <v>0.97499999999999998</v>
      </c>
      <c r="L117" s="1">
        <v>0.97499999999999998</v>
      </c>
      <c r="M117" t="b">
        <v>1</v>
      </c>
      <c r="N117">
        <v>1</v>
      </c>
      <c r="O117">
        <v>315</v>
      </c>
      <c r="P117">
        <v>28858</v>
      </c>
      <c r="Q117">
        <v>28545</v>
      </c>
      <c r="R117">
        <v>315</v>
      </c>
    </row>
    <row r="118" spans="1:18" x14ac:dyDescent="0.2">
      <c r="L118" s="1"/>
    </row>
    <row r="119" spans="1:18" x14ac:dyDescent="0.2">
      <c r="A119" t="s">
        <v>59</v>
      </c>
      <c r="B119" t="s">
        <v>33</v>
      </c>
      <c r="C119">
        <v>737</v>
      </c>
      <c r="D119">
        <f>3*C119</f>
        <v>2211</v>
      </c>
      <c r="E119">
        <f>SUM(R119:R123)</f>
        <v>2222</v>
      </c>
      <c r="F119" t="s">
        <v>35</v>
      </c>
      <c r="G119" s="2" t="s">
        <v>34</v>
      </c>
      <c r="H119" s="2">
        <f>MIN(P119:Q123)</f>
        <v>26231</v>
      </c>
      <c r="I119" s="2">
        <f>MAX(P119:Q123)</f>
        <v>28813</v>
      </c>
      <c r="J119" t="s">
        <v>278</v>
      </c>
      <c r="K119" s="1">
        <f>AVERAGE(L119:L123)</f>
        <v>0.9738</v>
      </c>
      <c r="L119" s="1">
        <v>0.99</v>
      </c>
      <c r="M119" t="b">
        <v>1</v>
      </c>
      <c r="N119">
        <v>100</v>
      </c>
      <c r="O119">
        <v>1</v>
      </c>
      <c r="P119">
        <v>26330</v>
      </c>
      <c r="Q119">
        <v>26231</v>
      </c>
      <c r="R119">
        <v>100</v>
      </c>
    </row>
    <row r="120" spans="1:18" x14ac:dyDescent="0.2">
      <c r="A120" t="s">
        <v>59</v>
      </c>
      <c r="L120" s="1">
        <v>0.96199999999999997</v>
      </c>
      <c r="M120" t="b">
        <v>1</v>
      </c>
      <c r="N120">
        <v>866</v>
      </c>
      <c r="O120">
        <v>99</v>
      </c>
      <c r="P120">
        <v>27186</v>
      </c>
      <c r="Q120">
        <v>26419</v>
      </c>
      <c r="R120">
        <v>768</v>
      </c>
    </row>
    <row r="121" spans="1:18" x14ac:dyDescent="0.2">
      <c r="A121" t="s">
        <v>59</v>
      </c>
      <c r="L121" s="1">
        <v>0.97799999999999998</v>
      </c>
      <c r="M121" t="b">
        <v>1</v>
      </c>
      <c r="N121">
        <v>954</v>
      </c>
      <c r="O121">
        <v>863</v>
      </c>
      <c r="P121">
        <v>27367</v>
      </c>
      <c r="Q121">
        <v>27276</v>
      </c>
      <c r="R121">
        <v>92</v>
      </c>
    </row>
    <row r="122" spans="1:18" x14ac:dyDescent="0.2">
      <c r="A122" t="s">
        <v>59</v>
      </c>
      <c r="L122" s="1">
        <v>0.96199999999999997</v>
      </c>
      <c r="M122" t="b">
        <v>1</v>
      </c>
      <c r="N122">
        <v>1351</v>
      </c>
      <c r="O122">
        <v>955</v>
      </c>
      <c r="P122">
        <v>27860</v>
      </c>
      <c r="Q122">
        <v>27463</v>
      </c>
      <c r="R122">
        <v>398</v>
      </c>
    </row>
    <row r="123" spans="1:18" x14ac:dyDescent="0.2">
      <c r="A123" t="s">
        <v>59</v>
      </c>
      <c r="L123" s="1">
        <v>0.97699999999999998</v>
      </c>
      <c r="M123" t="b">
        <v>1</v>
      </c>
      <c r="N123">
        <v>2211</v>
      </c>
      <c r="O123">
        <v>1348</v>
      </c>
      <c r="P123">
        <v>28813</v>
      </c>
      <c r="Q123">
        <v>27951</v>
      </c>
      <c r="R123">
        <v>864</v>
      </c>
    </row>
    <row r="124" spans="1:18" x14ac:dyDescent="0.2">
      <c r="L124" s="1"/>
    </row>
    <row r="125" spans="1:18" x14ac:dyDescent="0.2">
      <c r="A125" t="s">
        <v>43</v>
      </c>
      <c r="B125" t="s">
        <v>40</v>
      </c>
      <c r="C125">
        <v>105</v>
      </c>
      <c r="D125">
        <f>3*C125</f>
        <v>315</v>
      </c>
      <c r="E125">
        <v>315</v>
      </c>
      <c r="F125" t="s">
        <v>34</v>
      </c>
      <c r="G125" t="s">
        <v>34</v>
      </c>
      <c r="H125">
        <f>MIN(P125:Q125)</f>
        <v>28545</v>
      </c>
      <c r="I125">
        <f>MAX(P125:Q125)</f>
        <v>28858</v>
      </c>
      <c r="J125" t="s">
        <v>278</v>
      </c>
      <c r="K125" s="1">
        <v>0.97499999999999998</v>
      </c>
      <c r="L125" s="1">
        <v>0.97499999999999998</v>
      </c>
      <c r="M125" t="b">
        <v>1</v>
      </c>
      <c r="N125">
        <v>1</v>
      </c>
      <c r="O125">
        <v>315</v>
      </c>
      <c r="P125">
        <v>28858</v>
      </c>
      <c r="Q125">
        <v>28545</v>
      </c>
      <c r="R125">
        <v>315</v>
      </c>
    </row>
    <row r="126" spans="1:18" x14ac:dyDescent="0.2">
      <c r="K126" s="1"/>
      <c r="L126" s="1"/>
    </row>
    <row r="127" spans="1:18" x14ac:dyDescent="0.2">
      <c r="A127" t="s">
        <v>103</v>
      </c>
      <c r="B127" t="s">
        <v>40</v>
      </c>
      <c r="C127">
        <v>306</v>
      </c>
      <c r="D127">
        <f>3*C127</f>
        <v>918</v>
      </c>
      <c r="E127">
        <v>921</v>
      </c>
      <c r="F127" t="s">
        <v>34</v>
      </c>
      <c r="G127" t="s">
        <v>34</v>
      </c>
      <c r="H127">
        <f>MIN(P127:Q127)</f>
        <v>23663</v>
      </c>
      <c r="I127">
        <f>MAX(P127:Q127)</f>
        <v>24583</v>
      </c>
      <c r="J127" t="s">
        <v>278</v>
      </c>
      <c r="K127" s="1">
        <v>0.97299999999999998</v>
      </c>
      <c r="L127" s="1">
        <v>0.97299999999999998</v>
      </c>
      <c r="M127" t="b">
        <v>1</v>
      </c>
      <c r="N127">
        <v>918</v>
      </c>
      <c r="O127">
        <v>1</v>
      </c>
      <c r="P127">
        <v>24583</v>
      </c>
      <c r="Q127">
        <v>23663</v>
      </c>
      <c r="R127">
        <v>921</v>
      </c>
    </row>
    <row r="128" spans="1:18" x14ac:dyDescent="0.2">
      <c r="K128" s="1"/>
      <c r="L128" s="1"/>
    </row>
    <row r="129" spans="1:18" x14ac:dyDescent="0.2">
      <c r="A129" t="s">
        <v>83</v>
      </c>
      <c r="B129" t="s">
        <v>33</v>
      </c>
      <c r="C129">
        <v>235</v>
      </c>
      <c r="D129">
        <f>3*C129</f>
        <v>705</v>
      </c>
      <c r="E129">
        <v>705</v>
      </c>
      <c r="F129" t="s">
        <v>35</v>
      </c>
      <c r="G129" t="s">
        <v>34</v>
      </c>
      <c r="H129">
        <f>MIN(P129:Q129)</f>
        <v>26513</v>
      </c>
      <c r="I129">
        <f>MAX(P129:Q129)</f>
        <v>27217</v>
      </c>
      <c r="J129" t="s">
        <v>278</v>
      </c>
      <c r="K129" s="1">
        <v>0.96499999999999997</v>
      </c>
      <c r="L129" s="1">
        <v>0.96499999999999997</v>
      </c>
      <c r="M129" t="b">
        <v>1</v>
      </c>
      <c r="N129">
        <v>705</v>
      </c>
      <c r="O129">
        <v>1</v>
      </c>
      <c r="P129">
        <v>27217</v>
      </c>
      <c r="Q129">
        <v>26513</v>
      </c>
      <c r="R129">
        <v>705</v>
      </c>
    </row>
    <row r="130" spans="1:18" x14ac:dyDescent="0.2">
      <c r="K130" s="1"/>
      <c r="L130" s="1"/>
    </row>
    <row r="131" spans="1:18" x14ac:dyDescent="0.2">
      <c r="A131" t="s">
        <v>96</v>
      </c>
      <c r="B131" t="s">
        <v>33</v>
      </c>
      <c r="C131">
        <v>123</v>
      </c>
      <c r="D131">
        <f>3*C131</f>
        <v>369</v>
      </c>
      <c r="E131">
        <v>334</v>
      </c>
      <c r="F131" t="s">
        <v>112</v>
      </c>
      <c r="G131" t="s">
        <v>34</v>
      </c>
      <c r="H131">
        <f>MIN(P131:Q131)</f>
        <v>24588</v>
      </c>
      <c r="I131">
        <f>MAX(P131:Q131)</f>
        <v>24921</v>
      </c>
      <c r="J131" t="s">
        <v>278</v>
      </c>
      <c r="K131" s="1">
        <v>0.98799999999999999</v>
      </c>
      <c r="L131" s="1">
        <v>0.98799999999999999</v>
      </c>
      <c r="M131" t="b">
        <v>1</v>
      </c>
      <c r="N131">
        <v>334</v>
      </c>
      <c r="O131">
        <v>1</v>
      </c>
      <c r="P131">
        <v>24921</v>
      </c>
      <c r="Q131">
        <v>24588</v>
      </c>
      <c r="R131">
        <v>334</v>
      </c>
    </row>
    <row r="132" spans="1:18" x14ac:dyDescent="0.2">
      <c r="L132" s="1"/>
    </row>
    <row r="133" spans="1:18" x14ac:dyDescent="0.2">
      <c r="A133" t="s">
        <v>87</v>
      </c>
      <c r="B133" t="s">
        <v>40</v>
      </c>
      <c r="C133">
        <v>406</v>
      </c>
      <c r="D133">
        <f>3*C133</f>
        <v>1218</v>
      </c>
      <c r="E133">
        <f>SUM(R133:R134)</f>
        <v>1198</v>
      </c>
      <c r="F133" t="s">
        <v>112</v>
      </c>
      <c r="G133" t="s">
        <v>34</v>
      </c>
      <c r="H133">
        <f>MIN(P133:Q134)</f>
        <v>23663</v>
      </c>
      <c r="I133">
        <f>MAX(P133:Q134)</f>
        <v>24921</v>
      </c>
      <c r="J133" t="s">
        <v>278</v>
      </c>
      <c r="K133" s="1">
        <f>AVERAGE(L133:L134)</f>
        <v>0.97750000000000004</v>
      </c>
      <c r="L133" s="1">
        <v>0.97199999999999998</v>
      </c>
      <c r="M133" t="b">
        <v>1</v>
      </c>
      <c r="N133">
        <v>892</v>
      </c>
      <c r="O133">
        <v>1</v>
      </c>
      <c r="P133">
        <v>24557</v>
      </c>
      <c r="Q133">
        <v>23663</v>
      </c>
      <c r="R133">
        <v>895</v>
      </c>
    </row>
    <row r="134" spans="1:18" x14ac:dyDescent="0.2">
      <c r="A134" t="s">
        <v>87</v>
      </c>
      <c r="L134" s="1">
        <v>0.98299999999999998</v>
      </c>
      <c r="M134" t="b">
        <v>1</v>
      </c>
      <c r="N134">
        <v>1183</v>
      </c>
      <c r="O134">
        <v>881</v>
      </c>
      <c r="P134">
        <v>24921</v>
      </c>
      <c r="Q134">
        <v>24620</v>
      </c>
      <c r="R134">
        <v>303</v>
      </c>
    </row>
    <row r="135" spans="1:18" x14ac:dyDescent="0.2">
      <c r="L135" s="1"/>
    </row>
    <row r="136" spans="1:18" x14ac:dyDescent="0.2">
      <c r="A136" t="s">
        <v>82</v>
      </c>
      <c r="B136" t="s">
        <v>33</v>
      </c>
      <c r="C136">
        <v>235</v>
      </c>
      <c r="D136">
        <f>3*C136</f>
        <v>705</v>
      </c>
      <c r="E136">
        <v>705</v>
      </c>
      <c r="F136" t="s">
        <v>35</v>
      </c>
      <c r="G136" t="s">
        <v>34</v>
      </c>
      <c r="H136">
        <f>MIN(P136:Q136)</f>
        <v>26513</v>
      </c>
      <c r="I136">
        <f>MAX(P136:Q136)</f>
        <v>27217</v>
      </c>
      <c r="J136" t="s">
        <v>278</v>
      </c>
      <c r="K136" s="1">
        <v>0.96499999999999997</v>
      </c>
      <c r="L136" s="1">
        <v>0.96499999999999997</v>
      </c>
      <c r="M136" t="b">
        <v>1</v>
      </c>
      <c r="N136">
        <v>705</v>
      </c>
      <c r="O136">
        <v>1</v>
      </c>
      <c r="P136">
        <v>27217</v>
      </c>
      <c r="Q136">
        <v>26513</v>
      </c>
      <c r="R136">
        <v>705</v>
      </c>
    </row>
    <row r="137" spans="1:18" x14ac:dyDescent="0.2">
      <c r="K137" s="1"/>
      <c r="L137" s="1"/>
    </row>
    <row r="138" spans="1:18" x14ac:dyDescent="0.2">
      <c r="A138" t="s">
        <v>109</v>
      </c>
      <c r="B138" t="s">
        <v>33</v>
      </c>
      <c r="C138">
        <v>398</v>
      </c>
      <c r="D138">
        <f>3*C138</f>
        <v>1194</v>
      </c>
      <c r="E138">
        <v>1197</v>
      </c>
      <c r="F138" t="s">
        <v>35</v>
      </c>
      <c r="G138" t="s">
        <v>34</v>
      </c>
      <c r="H138">
        <f>MIN(P138:Q138)</f>
        <v>23387</v>
      </c>
      <c r="I138">
        <f>MAX(P138:Q138)</f>
        <v>24583</v>
      </c>
      <c r="J138" t="s">
        <v>278</v>
      </c>
      <c r="K138" s="1">
        <v>0.97099999999999997</v>
      </c>
      <c r="L138" s="1">
        <v>0.97099999999999997</v>
      </c>
      <c r="M138" t="b">
        <v>1</v>
      </c>
      <c r="N138">
        <v>1194</v>
      </c>
      <c r="O138">
        <v>1</v>
      </c>
      <c r="P138">
        <v>24583</v>
      </c>
      <c r="Q138">
        <v>23387</v>
      </c>
      <c r="R138">
        <v>1197</v>
      </c>
    </row>
    <row r="139" spans="1:18" x14ac:dyDescent="0.2">
      <c r="L139" s="1"/>
    </row>
    <row r="140" spans="1:18" x14ac:dyDescent="0.2">
      <c r="A140" t="s">
        <v>72</v>
      </c>
      <c r="B140" t="s">
        <v>33</v>
      </c>
      <c r="C140">
        <v>390</v>
      </c>
      <c r="D140">
        <f>3*C140</f>
        <v>1170</v>
      </c>
      <c r="E140">
        <f>SUM(R140:R142)</f>
        <v>1175</v>
      </c>
      <c r="F140" t="s">
        <v>35</v>
      </c>
      <c r="G140" t="s">
        <v>34</v>
      </c>
      <c r="H140">
        <f>MIN(P140:Q142)</f>
        <v>26513</v>
      </c>
      <c r="I140">
        <f>MAX(P140:Q142)</f>
        <v>27871</v>
      </c>
      <c r="J140" t="s">
        <v>278</v>
      </c>
      <c r="K140" s="1">
        <f>AVERAGE(L140:L142)</f>
        <v>0.96833333333333327</v>
      </c>
      <c r="L140" s="1">
        <v>0.96399999999999997</v>
      </c>
      <c r="M140" t="b">
        <v>1</v>
      </c>
      <c r="N140">
        <v>674</v>
      </c>
      <c r="O140">
        <v>1</v>
      </c>
      <c r="P140">
        <v>27186</v>
      </c>
      <c r="Q140">
        <v>26513</v>
      </c>
      <c r="R140">
        <v>674</v>
      </c>
    </row>
    <row r="141" spans="1:18" x14ac:dyDescent="0.2">
      <c r="A141" t="s">
        <v>72</v>
      </c>
      <c r="L141" s="1">
        <v>0.97799999999999998</v>
      </c>
      <c r="M141" t="b">
        <v>1</v>
      </c>
      <c r="N141">
        <v>762</v>
      </c>
      <c r="O141">
        <v>671</v>
      </c>
      <c r="P141">
        <v>27367</v>
      </c>
      <c r="Q141">
        <v>27276</v>
      </c>
      <c r="R141">
        <v>92</v>
      </c>
    </row>
    <row r="142" spans="1:18" x14ac:dyDescent="0.2">
      <c r="A142" t="s">
        <v>72</v>
      </c>
      <c r="L142" s="1">
        <v>0.96299999999999997</v>
      </c>
      <c r="M142" t="b">
        <v>1</v>
      </c>
      <c r="N142">
        <v>1170</v>
      </c>
      <c r="O142">
        <v>763</v>
      </c>
      <c r="P142">
        <v>27871</v>
      </c>
      <c r="Q142">
        <v>27463</v>
      </c>
      <c r="R142">
        <v>409</v>
      </c>
    </row>
    <row r="143" spans="1:18" x14ac:dyDescent="0.2">
      <c r="L143" s="1"/>
    </row>
    <row r="144" spans="1:18" x14ac:dyDescent="0.2">
      <c r="A144" t="s">
        <v>50</v>
      </c>
      <c r="B144" t="s">
        <v>33</v>
      </c>
      <c r="C144">
        <v>217</v>
      </c>
      <c r="D144">
        <f>3*C144</f>
        <v>651</v>
      </c>
      <c r="E144">
        <v>613</v>
      </c>
      <c r="F144" t="s">
        <v>112</v>
      </c>
      <c r="G144" t="s">
        <v>34</v>
      </c>
      <c r="H144">
        <f>MIN(P144:Q144)</f>
        <v>28200</v>
      </c>
      <c r="I144">
        <f>MAX(P144:Q144)</f>
        <v>28811</v>
      </c>
      <c r="J144" t="s">
        <v>278</v>
      </c>
      <c r="K144" s="3">
        <v>0.98399999999999999</v>
      </c>
      <c r="L144" s="1">
        <v>0.98399999999999999</v>
      </c>
      <c r="M144" t="b">
        <v>1</v>
      </c>
      <c r="N144">
        <v>613</v>
      </c>
      <c r="O144">
        <v>1</v>
      </c>
      <c r="P144">
        <v>28811</v>
      </c>
      <c r="Q144">
        <v>28200</v>
      </c>
      <c r="R144">
        <v>613</v>
      </c>
    </row>
    <row r="145" spans="1:18" x14ac:dyDescent="0.2">
      <c r="K145" s="3"/>
      <c r="L145" s="1"/>
    </row>
    <row r="146" spans="1:18" x14ac:dyDescent="0.2">
      <c r="A146" t="s">
        <v>95</v>
      </c>
      <c r="B146" t="s">
        <v>33</v>
      </c>
      <c r="C146">
        <v>123</v>
      </c>
      <c r="D146">
        <f>3*C146</f>
        <v>369</v>
      </c>
      <c r="E146">
        <v>334</v>
      </c>
      <c r="F146" t="s">
        <v>112</v>
      </c>
      <c r="G146" t="s">
        <v>34</v>
      </c>
      <c r="H146">
        <f>MIN(P146:Q146)</f>
        <v>24588</v>
      </c>
      <c r="I146">
        <f>MAX(P146:Q146)</f>
        <v>24921</v>
      </c>
      <c r="J146" t="s">
        <v>278</v>
      </c>
      <c r="K146" s="3">
        <v>0.98799999999999999</v>
      </c>
      <c r="L146" s="1">
        <v>0.98799999999999999</v>
      </c>
      <c r="M146" t="b">
        <v>1</v>
      </c>
      <c r="N146">
        <v>334</v>
      </c>
      <c r="O146">
        <v>1</v>
      </c>
      <c r="P146">
        <v>24921</v>
      </c>
      <c r="Q146">
        <v>24588</v>
      </c>
      <c r="R146">
        <v>334</v>
      </c>
    </row>
    <row r="147" spans="1:18" x14ac:dyDescent="0.2">
      <c r="L147" s="1"/>
    </row>
    <row r="148" spans="1:18" x14ac:dyDescent="0.2">
      <c r="A148" t="s">
        <v>71</v>
      </c>
      <c r="B148" t="s">
        <v>33</v>
      </c>
      <c r="C148">
        <v>454</v>
      </c>
      <c r="D148">
        <f>3*C148</f>
        <v>1362</v>
      </c>
      <c r="E148">
        <f>SUM(R148:R151)</f>
        <v>1369</v>
      </c>
      <c r="F148" t="s">
        <v>35</v>
      </c>
      <c r="G148" t="s">
        <v>34</v>
      </c>
      <c r="H148">
        <f>MIN(P148:Q151)</f>
        <v>26231</v>
      </c>
      <c r="I148">
        <f>MAX(P148:Q151)</f>
        <v>27871</v>
      </c>
      <c r="J148" t="s">
        <v>278</v>
      </c>
      <c r="K148" s="1">
        <f>AVERAGE(L148:L151)</f>
        <v>0.97324999999999995</v>
      </c>
      <c r="L148" s="1">
        <v>0.99</v>
      </c>
      <c r="M148" t="b">
        <v>1</v>
      </c>
      <c r="N148">
        <v>100</v>
      </c>
      <c r="O148">
        <v>1</v>
      </c>
      <c r="P148">
        <v>26330</v>
      </c>
      <c r="Q148">
        <v>26231</v>
      </c>
      <c r="R148">
        <v>100</v>
      </c>
    </row>
    <row r="149" spans="1:18" x14ac:dyDescent="0.2">
      <c r="A149" t="s">
        <v>71</v>
      </c>
      <c r="L149" s="1">
        <v>0.96199999999999997</v>
      </c>
      <c r="M149" t="b">
        <v>1</v>
      </c>
      <c r="N149">
        <v>866</v>
      </c>
      <c r="O149">
        <v>99</v>
      </c>
      <c r="P149">
        <v>27186</v>
      </c>
      <c r="Q149">
        <v>26419</v>
      </c>
      <c r="R149">
        <v>768</v>
      </c>
    </row>
    <row r="150" spans="1:18" x14ac:dyDescent="0.2">
      <c r="A150" t="s">
        <v>71</v>
      </c>
      <c r="L150" s="1">
        <v>0.97799999999999998</v>
      </c>
      <c r="M150" t="b">
        <v>1</v>
      </c>
      <c r="N150">
        <v>954</v>
      </c>
      <c r="O150">
        <v>863</v>
      </c>
      <c r="P150">
        <v>27367</v>
      </c>
      <c r="Q150">
        <v>27276</v>
      </c>
      <c r="R150">
        <v>92</v>
      </c>
    </row>
    <row r="151" spans="1:18" x14ac:dyDescent="0.2">
      <c r="A151" t="s">
        <v>71</v>
      </c>
      <c r="L151" s="1">
        <v>0.96299999999999997</v>
      </c>
      <c r="M151" t="b">
        <v>1</v>
      </c>
      <c r="N151">
        <v>1362</v>
      </c>
      <c r="O151">
        <v>955</v>
      </c>
      <c r="P151">
        <v>27871</v>
      </c>
      <c r="Q151">
        <v>27463</v>
      </c>
      <c r="R151">
        <v>409</v>
      </c>
    </row>
    <row r="152" spans="1:18" x14ac:dyDescent="0.2">
      <c r="L152" s="1"/>
    </row>
    <row r="153" spans="1:18" x14ac:dyDescent="0.2">
      <c r="A153" t="s">
        <v>79</v>
      </c>
      <c r="B153" t="s">
        <v>33</v>
      </c>
      <c r="C153">
        <v>390</v>
      </c>
      <c r="D153">
        <f>3*C153</f>
        <v>1170</v>
      </c>
      <c r="E153">
        <f>SUM(R153:R155)</f>
        <v>1175</v>
      </c>
      <c r="F153" t="s">
        <v>35</v>
      </c>
      <c r="G153" t="s">
        <v>34</v>
      </c>
      <c r="H153">
        <f>MIN(P153:Q155)</f>
        <v>26513</v>
      </c>
      <c r="I153">
        <f>MAX(P153:Q155)</f>
        <v>27871</v>
      </c>
      <c r="J153" t="s">
        <v>278</v>
      </c>
      <c r="K153" s="1">
        <f>AVERAGE(L153:L155)</f>
        <v>0.96833333333333327</v>
      </c>
      <c r="L153" s="1">
        <v>0.96399999999999997</v>
      </c>
      <c r="M153" t="b">
        <v>1</v>
      </c>
      <c r="N153">
        <v>674</v>
      </c>
      <c r="O153">
        <v>1</v>
      </c>
      <c r="P153">
        <v>27186</v>
      </c>
      <c r="Q153">
        <v>26513</v>
      </c>
      <c r="R153">
        <v>674</v>
      </c>
    </row>
    <row r="154" spans="1:18" x14ac:dyDescent="0.2">
      <c r="A154" t="s">
        <v>79</v>
      </c>
      <c r="L154" s="1">
        <v>0.97799999999999998</v>
      </c>
      <c r="M154" t="b">
        <v>1</v>
      </c>
      <c r="N154">
        <v>762</v>
      </c>
      <c r="O154">
        <v>671</v>
      </c>
      <c r="P154">
        <v>27367</v>
      </c>
      <c r="Q154">
        <v>27276</v>
      </c>
      <c r="R154">
        <v>92</v>
      </c>
    </row>
    <row r="155" spans="1:18" x14ac:dyDescent="0.2">
      <c r="A155" t="s">
        <v>79</v>
      </c>
      <c r="L155" s="1">
        <v>0.96299999999999997</v>
      </c>
      <c r="M155" t="b">
        <v>1</v>
      </c>
      <c r="N155">
        <v>1170</v>
      </c>
      <c r="O155">
        <v>763</v>
      </c>
      <c r="P155">
        <v>27871</v>
      </c>
      <c r="Q155">
        <v>27463</v>
      </c>
      <c r="R155">
        <v>409</v>
      </c>
    </row>
    <row r="156" spans="1:18" x14ac:dyDescent="0.2">
      <c r="L156" s="1"/>
    </row>
    <row r="157" spans="1:18" x14ac:dyDescent="0.2">
      <c r="A157" t="s">
        <v>107</v>
      </c>
      <c r="B157" t="s">
        <v>40</v>
      </c>
      <c r="C157">
        <v>306</v>
      </c>
      <c r="D157">
        <f>3*C157</f>
        <v>918</v>
      </c>
      <c r="E157">
        <v>921</v>
      </c>
      <c r="F157" t="s">
        <v>34</v>
      </c>
      <c r="G157" t="s">
        <v>34</v>
      </c>
      <c r="H157">
        <f>MIN(P157:Q157)</f>
        <v>23663</v>
      </c>
      <c r="I157">
        <f>MAX(P157:Q157)</f>
        <v>24583</v>
      </c>
      <c r="J157" t="s">
        <v>278</v>
      </c>
      <c r="K157" s="3">
        <v>0.97299999999999998</v>
      </c>
      <c r="L157" s="1">
        <v>0.97299999999999998</v>
      </c>
      <c r="M157" t="b">
        <v>1</v>
      </c>
      <c r="N157">
        <v>918</v>
      </c>
      <c r="O157">
        <v>1</v>
      </c>
      <c r="P157">
        <v>24583</v>
      </c>
      <c r="Q157">
        <v>23663</v>
      </c>
      <c r="R157">
        <v>921</v>
      </c>
    </row>
    <row r="158" spans="1:18" x14ac:dyDescent="0.2">
      <c r="K158" s="3"/>
      <c r="L158" s="1"/>
    </row>
    <row r="159" spans="1:18" x14ac:dyDescent="0.2">
      <c r="A159" t="s">
        <v>57</v>
      </c>
      <c r="B159" t="s">
        <v>33</v>
      </c>
      <c r="C159">
        <v>217</v>
      </c>
      <c r="D159">
        <f>3*C159</f>
        <v>651</v>
      </c>
      <c r="E159">
        <v>613</v>
      </c>
      <c r="F159" t="s">
        <v>112</v>
      </c>
      <c r="G159" s="2" t="s">
        <v>34</v>
      </c>
      <c r="H159">
        <f>MIN(P159:Q159)</f>
        <v>28200</v>
      </c>
      <c r="I159">
        <f>MAX(P159:Q159)</f>
        <v>28811</v>
      </c>
      <c r="J159" t="s">
        <v>278</v>
      </c>
      <c r="K159" s="3">
        <v>0.98399999999999999</v>
      </c>
      <c r="L159" s="1">
        <v>0.98399999999999999</v>
      </c>
      <c r="M159" t="b">
        <v>1</v>
      </c>
      <c r="N159">
        <v>613</v>
      </c>
      <c r="O159">
        <v>1</v>
      </c>
      <c r="P159">
        <v>28811</v>
      </c>
      <c r="Q159">
        <v>28200</v>
      </c>
      <c r="R159">
        <v>613</v>
      </c>
    </row>
    <row r="160" spans="1:18" x14ac:dyDescent="0.2">
      <c r="K160" s="3"/>
      <c r="L160" s="1"/>
    </row>
    <row r="161" spans="1:18" x14ac:dyDescent="0.2">
      <c r="A161" t="s">
        <v>100</v>
      </c>
      <c r="B161" t="s">
        <v>33</v>
      </c>
      <c r="C161">
        <v>123</v>
      </c>
      <c r="D161">
        <f>3*C161</f>
        <v>369</v>
      </c>
      <c r="E161">
        <v>334</v>
      </c>
      <c r="F161" t="s">
        <v>112</v>
      </c>
      <c r="G161" s="2" t="s">
        <v>34</v>
      </c>
      <c r="H161">
        <f>MIN(P161:Q161)</f>
        <v>24588</v>
      </c>
      <c r="I161">
        <f>MAX(P161:Q161)</f>
        <v>24921</v>
      </c>
      <c r="J161" t="s">
        <v>278</v>
      </c>
      <c r="K161" s="3">
        <v>0.98799999999999999</v>
      </c>
      <c r="L161" s="1">
        <v>0.98799999999999999</v>
      </c>
      <c r="M161" t="b">
        <v>1</v>
      </c>
      <c r="N161">
        <v>334</v>
      </c>
      <c r="O161">
        <v>1</v>
      </c>
      <c r="P161">
        <v>24921</v>
      </c>
      <c r="Q161">
        <v>24588</v>
      </c>
      <c r="R161">
        <v>334</v>
      </c>
    </row>
    <row r="162" spans="1:18" x14ac:dyDescent="0.2">
      <c r="K162" s="3"/>
      <c r="L162" s="1"/>
    </row>
    <row r="163" spans="1:18" x14ac:dyDescent="0.2">
      <c r="A163" t="s">
        <v>102</v>
      </c>
      <c r="B163" t="s">
        <v>40</v>
      </c>
      <c r="C163">
        <v>306</v>
      </c>
      <c r="D163">
        <f>3*C163</f>
        <v>918</v>
      </c>
      <c r="E163">
        <v>921</v>
      </c>
      <c r="F163" t="s">
        <v>34</v>
      </c>
      <c r="G163" s="2" t="s">
        <v>34</v>
      </c>
      <c r="H163">
        <f>MIN(P163:Q163)</f>
        <v>23663</v>
      </c>
      <c r="I163">
        <f>MAX(P163:Q163)</f>
        <v>24583</v>
      </c>
      <c r="J163" t="s">
        <v>278</v>
      </c>
      <c r="K163" s="3">
        <v>0.97299999999999998</v>
      </c>
      <c r="L163" s="1">
        <v>0.97299999999999998</v>
      </c>
      <c r="M163" t="b">
        <v>1</v>
      </c>
      <c r="N163">
        <v>918</v>
      </c>
      <c r="O163">
        <v>1</v>
      </c>
      <c r="P163">
        <v>24583</v>
      </c>
      <c r="Q163">
        <v>23663</v>
      </c>
      <c r="R163">
        <v>921</v>
      </c>
    </row>
    <row r="164" spans="1:18" x14ac:dyDescent="0.2">
      <c r="K164" s="3"/>
      <c r="L164" s="1"/>
    </row>
    <row r="165" spans="1:18" x14ac:dyDescent="0.2">
      <c r="A165" t="s">
        <v>94</v>
      </c>
      <c r="B165" t="s">
        <v>33</v>
      </c>
      <c r="C165">
        <v>165</v>
      </c>
      <c r="D165">
        <f>3*C165</f>
        <v>495</v>
      </c>
      <c r="E165">
        <v>495</v>
      </c>
      <c r="F165" t="s">
        <v>35</v>
      </c>
      <c r="G165" s="2" t="s">
        <v>34</v>
      </c>
      <c r="H165">
        <f>MIN(P165:Q165)</f>
        <v>24588</v>
      </c>
      <c r="I165">
        <f>MAX(P165:Q165)</f>
        <v>25082</v>
      </c>
      <c r="J165" t="s">
        <v>278</v>
      </c>
      <c r="K165" s="3">
        <v>0.98599999999999999</v>
      </c>
      <c r="L165" s="1">
        <v>0.98599999999999999</v>
      </c>
      <c r="M165" t="b">
        <v>1</v>
      </c>
      <c r="N165">
        <v>495</v>
      </c>
      <c r="O165">
        <v>1</v>
      </c>
      <c r="P165">
        <v>25082</v>
      </c>
      <c r="Q165">
        <v>24588</v>
      </c>
      <c r="R165">
        <v>495</v>
      </c>
    </row>
    <row r="166" spans="1:18" x14ac:dyDescent="0.2">
      <c r="L166" s="1"/>
    </row>
    <row r="167" spans="1:18" x14ac:dyDescent="0.2">
      <c r="A167" t="s">
        <v>86</v>
      </c>
      <c r="B167" t="s">
        <v>40</v>
      </c>
      <c r="C167">
        <v>448</v>
      </c>
      <c r="D167">
        <f>3*C167</f>
        <v>1344</v>
      </c>
      <c r="E167">
        <f>SUM(R167:R168)</f>
        <v>1359</v>
      </c>
      <c r="F167" t="s">
        <v>34</v>
      </c>
      <c r="G167" s="2" t="s">
        <v>34</v>
      </c>
      <c r="H167" s="2">
        <f>MIN(P167:Q168)</f>
        <v>23663</v>
      </c>
      <c r="I167" s="2">
        <f>MAX(P167:Q168)</f>
        <v>25082</v>
      </c>
      <c r="J167" t="s">
        <v>278</v>
      </c>
      <c r="K167" s="1">
        <f>AVERAGE(L167:L168)</f>
        <v>0.97750000000000004</v>
      </c>
      <c r="L167" s="1">
        <v>0.97199999999999998</v>
      </c>
      <c r="M167" t="b">
        <v>1</v>
      </c>
      <c r="N167">
        <v>892</v>
      </c>
      <c r="O167">
        <v>1</v>
      </c>
      <c r="P167">
        <v>24557</v>
      </c>
      <c r="Q167">
        <v>23663</v>
      </c>
      <c r="R167">
        <v>895</v>
      </c>
    </row>
    <row r="168" spans="1:18" x14ac:dyDescent="0.2">
      <c r="A168" t="s">
        <v>86</v>
      </c>
      <c r="L168" s="1">
        <v>0.98299999999999998</v>
      </c>
      <c r="M168" t="b">
        <v>1</v>
      </c>
      <c r="N168">
        <v>1344</v>
      </c>
      <c r="O168">
        <v>881</v>
      </c>
      <c r="P168">
        <v>25082</v>
      </c>
      <c r="Q168">
        <v>24620</v>
      </c>
      <c r="R168">
        <v>464</v>
      </c>
    </row>
    <row r="169" spans="1:18" x14ac:dyDescent="0.2">
      <c r="L169" s="1"/>
    </row>
    <row r="170" spans="1:18" x14ac:dyDescent="0.2">
      <c r="A170" t="s">
        <v>81</v>
      </c>
      <c r="B170" t="s">
        <v>33</v>
      </c>
      <c r="C170">
        <v>235</v>
      </c>
      <c r="D170">
        <f>3*C170</f>
        <v>705</v>
      </c>
      <c r="E170">
        <v>705</v>
      </c>
      <c r="F170" t="s">
        <v>35</v>
      </c>
      <c r="G170" t="s">
        <v>34</v>
      </c>
      <c r="H170">
        <f>MIN(P170:Q170)</f>
        <v>26513</v>
      </c>
      <c r="I170">
        <f>MAX(P170:Q170)</f>
        <v>27217</v>
      </c>
      <c r="J170" t="s">
        <v>278</v>
      </c>
      <c r="K170" s="3">
        <v>0.96499999999999997</v>
      </c>
      <c r="L170" s="1">
        <v>0.96499999999999997</v>
      </c>
      <c r="M170" t="b">
        <v>1</v>
      </c>
      <c r="N170">
        <v>705</v>
      </c>
      <c r="O170">
        <v>1</v>
      </c>
      <c r="P170">
        <v>27217</v>
      </c>
      <c r="Q170">
        <v>26513</v>
      </c>
      <c r="R170">
        <v>705</v>
      </c>
    </row>
    <row r="171" spans="1:18" x14ac:dyDescent="0.2">
      <c r="L171" s="1"/>
    </row>
    <row r="172" spans="1:18" x14ac:dyDescent="0.2">
      <c r="A172" t="s">
        <v>84</v>
      </c>
      <c r="B172" t="s">
        <v>33</v>
      </c>
      <c r="C172">
        <v>299</v>
      </c>
      <c r="D172">
        <f>3*C172</f>
        <v>897</v>
      </c>
      <c r="E172">
        <f>SUM(R172:R173)</f>
        <v>899</v>
      </c>
      <c r="F172" t="s">
        <v>35</v>
      </c>
      <c r="G172" t="s">
        <v>34</v>
      </c>
      <c r="H172">
        <f>MIN(P172:Q173)</f>
        <v>26231</v>
      </c>
      <c r="I172">
        <f>MAX(P172:Q173)</f>
        <v>27217</v>
      </c>
      <c r="J172" t="s">
        <v>278</v>
      </c>
      <c r="K172" s="1">
        <f>AVERAGE(L172:L173)</f>
        <v>0.97599999999999998</v>
      </c>
      <c r="L172" s="1">
        <v>0.99</v>
      </c>
      <c r="M172" t="b">
        <v>1</v>
      </c>
      <c r="N172">
        <v>100</v>
      </c>
      <c r="O172">
        <v>1</v>
      </c>
      <c r="P172">
        <v>26330</v>
      </c>
      <c r="Q172">
        <v>26231</v>
      </c>
      <c r="R172">
        <v>100</v>
      </c>
    </row>
    <row r="173" spans="1:18" x14ac:dyDescent="0.2">
      <c r="A173" t="s">
        <v>84</v>
      </c>
      <c r="L173" s="1">
        <v>0.96199999999999997</v>
      </c>
      <c r="M173" t="b">
        <v>1</v>
      </c>
      <c r="N173">
        <v>897</v>
      </c>
      <c r="O173">
        <v>99</v>
      </c>
      <c r="P173">
        <v>27217</v>
      </c>
      <c r="Q173">
        <v>26419</v>
      </c>
      <c r="R173">
        <v>799</v>
      </c>
    </row>
    <row r="174" spans="1:18" x14ac:dyDescent="0.2">
      <c r="L174" s="1"/>
    </row>
    <row r="175" spans="1:18" x14ac:dyDescent="0.2">
      <c r="A175" t="s">
        <v>69</v>
      </c>
      <c r="B175" t="s">
        <v>33</v>
      </c>
      <c r="C175">
        <v>685</v>
      </c>
      <c r="D175">
        <f>3*C175</f>
        <v>2055</v>
      </c>
      <c r="E175">
        <f>SUM(R175:R178)</f>
        <v>2026</v>
      </c>
      <c r="F175" t="s">
        <v>112</v>
      </c>
      <c r="G175" t="s">
        <v>34</v>
      </c>
      <c r="H175">
        <f>MIN(P175:Q178)</f>
        <v>26513</v>
      </c>
      <c r="I175">
        <f>MAX(P175:Q178)</f>
        <v>28811</v>
      </c>
      <c r="J175" s="2" t="s">
        <v>278</v>
      </c>
      <c r="K175" s="1">
        <f>AVERAGE(L175:L178)</f>
        <v>0.97075</v>
      </c>
      <c r="L175" s="1">
        <v>0.96399999999999997</v>
      </c>
      <c r="M175" t="b">
        <v>1</v>
      </c>
      <c r="N175">
        <v>674</v>
      </c>
      <c r="O175">
        <v>1</v>
      </c>
      <c r="P175">
        <v>27186</v>
      </c>
      <c r="Q175">
        <v>26513</v>
      </c>
      <c r="R175">
        <v>674</v>
      </c>
    </row>
    <row r="176" spans="1:18" x14ac:dyDescent="0.2">
      <c r="A176" t="s">
        <v>69</v>
      </c>
      <c r="L176" s="1">
        <v>0.97799999999999998</v>
      </c>
      <c r="M176" t="b">
        <v>1</v>
      </c>
      <c r="N176">
        <v>762</v>
      </c>
      <c r="O176">
        <v>671</v>
      </c>
      <c r="P176">
        <v>27367</v>
      </c>
      <c r="Q176">
        <v>27276</v>
      </c>
      <c r="R176">
        <v>92</v>
      </c>
    </row>
    <row r="177" spans="1:18" x14ac:dyDescent="0.2">
      <c r="A177" t="s">
        <v>69</v>
      </c>
      <c r="L177" s="1">
        <v>0.96199999999999997</v>
      </c>
      <c r="M177" t="b">
        <v>1</v>
      </c>
      <c r="N177">
        <v>1159</v>
      </c>
      <c r="O177">
        <v>763</v>
      </c>
      <c r="P177">
        <v>27860</v>
      </c>
      <c r="Q177">
        <v>27463</v>
      </c>
      <c r="R177">
        <v>398</v>
      </c>
    </row>
    <row r="178" spans="1:18" x14ac:dyDescent="0.2">
      <c r="A178" t="s">
        <v>69</v>
      </c>
      <c r="L178" s="1">
        <v>0.97899999999999998</v>
      </c>
      <c r="M178" t="b">
        <v>1</v>
      </c>
      <c r="N178">
        <v>2017</v>
      </c>
      <c r="O178">
        <v>1156</v>
      </c>
      <c r="P178">
        <v>28811</v>
      </c>
      <c r="Q178">
        <v>27951</v>
      </c>
      <c r="R178">
        <v>862</v>
      </c>
    </row>
    <row r="179" spans="1:18" x14ac:dyDescent="0.2">
      <c r="L179" s="1"/>
    </row>
    <row r="180" spans="1:18" x14ac:dyDescent="0.2">
      <c r="A180" t="s">
        <v>92</v>
      </c>
      <c r="B180" t="s">
        <v>40</v>
      </c>
      <c r="C180">
        <v>406</v>
      </c>
      <c r="D180">
        <f>3*C180</f>
        <v>1218</v>
      </c>
      <c r="E180">
        <f>SUM(R180:R181)</f>
        <v>1198</v>
      </c>
      <c r="F180" t="s">
        <v>112</v>
      </c>
      <c r="G180" t="s">
        <v>34</v>
      </c>
      <c r="H180">
        <f>MIN(P180:Q181)</f>
        <v>23663</v>
      </c>
      <c r="I180">
        <f>MAX(P180:Q181)</f>
        <v>24921</v>
      </c>
      <c r="J180" t="s">
        <v>278</v>
      </c>
      <c r="K180" s="1">
        <f>AVERAGE(L180:L181)</f>
        <v>0.97750000000000004</v>
      </c>
      <c r="L180" s="1">
        <v>0.97199999999999998</v>
      </c>
      <c r="M180" t="b">
        <v>1</v>
      </c>
      <c r="N180">
        <v>892</v>
      </c>
      <c r="O180">
        <v>1</v>
      </c>
      <c r="P180">
        <v>24557</v>
      </c>
      <c r="Q180">
        <v>23663</v>
      </c>
      <c r="R180">
        <v>895</v>
      </c>
    </row>
    <row r="181" spans="1:18" x14ac:dyDescent="0.2">
      <c r="A181" t="s">
        <v>92</v>
      </c>
      <c r="L181" s="1">
        <v>0.98299999999999998</v>
      </c>
      <c r="M181" t="b">
        <v>1</v>
      </c>
      <c r="N181">
        <v>1183</v>
      </c>
      <c r="O181">
        <v>881</v>
      </c>
      <c r="P181">
        <v>24921</v>
      </c>
      <c r="Q181">
        <v>24620</v>
      </c>
      <c r="R181">
        <v>303</v>
      </c>
    </row>
    <row r="182" spans="1:18" x14ac:dyDescent="0.2">
      <c r="L182" s="1"/>
    </row>
    <row r="183" spans="1:18" x14ac:dyDescent="0.2">
      <c r="A183" t="s">
        <v>91</v>
      </c>
      <c r="B183" t="s">
        <v>40</v>
      </c>
      <c r="C183">
        <v>406</v>
      </c>
      <c r="D183">
        <f>3*C183</f>
        <v>1218</v>
      </c>
      <c r="E183">
        <f>SUM(R183:R184)</f>
        <v>1198</v>
      </c>
      <c r="F183" t="s">
        <v>112</v>
      </c>
      <c r="G183" t="s">
        <v>34</v>
      </c>
      <c r="H183">
        <f>MIN(P183:Q184)</f>
        <v>23663</v>
      </c>
      <c r="I183">
        <f>MAX(P183:Q184)</f>
        <v>24921</v>
      </c>
      <c r="J183" s="2" t="s">
        <v>278</v>
      </c>
      <c r="K183" s="1">
        <f>AVERAGE(L183:L184)</f>
        <v>0.97750000000000004</v>
      </c>
      <c r="L183" s="1">
        <v>0.97199999999999998</v>
      </c>
      <c r="M183" t="b">
        <v>1</v>
      </c>
      <c r="N183">
        <v>892</v>
      </c>
      <c r="O183">
        <v>1</v>
      </c>
      <c r="P183">
        <v>24557</v>
      </c>
      <c r="Q183">
        <v>23663</v>
      </c>
      <c r="R183">
        <v>895</v>
      </c>
    </row>
    <row r="184" spans="1:18" x14ac:dyDescent="0.2">
      <c r="A184" t="s">
        <v>91</v>
      </c>
      <c r="L184" s="1">
        <v>0.98299999999999998</v>
      </c>
      <c r="M184" t="b">
        <v>1</v>
      </c>
      <c r="N184">
        <v>1183</v>
      </c>
      <c r="O184">
        <v>881</v>
      </c>
      <c r="P184">
        <v>24921</v>
      </c>
      <c r="Q184">
        <v>24620</v>
      </c>
      <c r="R184">
        <v>303</v>
      </c>
    </row>
    <row r="185" spans="1:18" x14ac:dyDescent="0.2">
      <c r="L185" s="1"/>
    </row>
    <row r="186" spans="1:18" x14ac:dyDescent="0.2">
      <c r="A186" t="s">
        <v>78</v>
      </c>
      <c r="B186" t="s">
        <v>33</v>
      </c>
      <c r="C186">
        <v>390</v>
      </c>
      <c r="D186">
        <f>3*C186</f>
        <v>1170</v>
      </c>
      <c r="E186">
        <f>SUM(R186:R188)</f>
        <v>1175</v>
      </c>
      <c r="F186" t="s">
        <v>35</v>
      </c>
      <c r="G186" t="s">
        <v>34</v>
      </c>
      <c r="H186">
        <f>MIN(P186:Q188)</f>
        <v>26513</v>
      </c>
      <c r="I186">
        <f>MAX(P186:Q188)</f>
        <v>27871</v>
      </c>
      <c r="J186" s="2" t="s">
        <v>278</v>
      </c>
      <c r="K186" s="1">
        <f>AVERAGE(L186:L188)</f>
        <v>0.96833333333333327</v>
      </c>
      <c r="L186" s="1">
        <v>0.96399999999999997</v>
      </c>
      <c r="M186" t="b">
        <v>1</v>
      </c>
      <c r="N186">
        <v>674</v>
      </c>
      <c r="O186">
        <v>1</v>
      </c>
      <c r="P186">
        <v>27186</v>
      </c>
      <c r="Q186">
        <v>26513</v>
      </c>
      <c r="R186">
        <v>674</v>
      </c>
    </row>
    <row r="187" spans="1:18" x14ac:dyDescent="0.2">
      <c r="A187" t="s">
        <v>78</v>
      </c>
      <c r="L187" s="1">
        <v>0.97799999999999998</v>
      </c>
      <c r="M187" t="b">
        <v>1</v>
      </c>
      <c r="N187">
        <v>762</v>
      </c>
      <c r="O187">
        <v>671</v>
      </c>
      <c r="P187">
        <v>27367</v>
      </c>
      <c r="Q187">
        <v>27276</v>
      </c>
      <c r="R187">
        <v>92</v>
      </c>
    </row>
    <row r="188" spans="1:18" x14ac:dyDescent="0.2">
      <c r="A188" t="s">
        <v>78</v>
      </c>
      <c r="L188" s="1">
        <v>0.96299999999999997</v>
      </c>
      <c r="M188" t="b">
        <v>1</v>
      </c>
      <c r="N188">
        <v>1170</v>
      </c>
      <c r="O188">
        <v>763</v>
      </c>
      <c r="P188">
        <v>27871</v>
      </c>
      <c r="Q188">
        <v>27463</v>
      </c>
      <c r="R188">
        <v>409</v>
      </c>
    </row>
    <row r="189" spans="1:18" x14ac:dyDescent="0.2">
      <c r="L189" s="1"/>
    </row>
    <row r="190" spans="1:18" x14ac:dyDescent="0.2">
      <c r="A190" t="s">
        <v>56</v>
      </c>
      <c r="B190" t="s">
        <v>33</v>
      </c>
      <c r="C190">
        <v>217</v>
      </c>
      <c r="D190">
        <f>3*C190</f>
        <v>651</v>
      </c>
      <c r="E190">
        <v>613</v>
      </c>
      <c r="F190" t="s">
        <v>112</v>
      </c>
      <c r="G190" t="s">
        <v>34</v>
      </c>
      <c r="H190">
        <f>MIN(P190:Q190)</f>
        <v>28200</v>
      </c>
      <c r="I190">
        <f>MAX(P190:Q190)</f>
        <v>28811</v>
      </c>
      <c r="J190" s="2" t="s">
        <v>278</v>
      </c>
      <c r="K190" s="3">
        <v>0.98399999999999999</v>
      </c>
      <c r="L190" s="1">
        <v>0.98399999999999999</v>
      </c>
      <c r="M190" t="b">
        <v>1</v>
      </c>
      <c r="N190">
        <v>613</v>
      </c>
      <c r="O190">
        <v>1</v>
      </c>
      <c r="P190">
        <v>28811</v>
      </c>
      <c r="Q190">
        <v>28200</v>
      </c>
      <c r="R190">
        <v>613</v>
      </c>
    </row>
    <row r="191" spans="1:18" x14ac:dyDescent="0.2">
      <c r="L191" s="1"/>
    </row>
    <row r="192" spans="1:18" x14ac:dyDescent="0.2">
      <c r="A192" t="s">
        <v>68</v>
      </c>
      <c r="B192" t="s">
        <v>33</v>
      </c>
      <c r="C192">
        <v>685</v>
      </c>
      <c r="D192">
        <f>3*C192</f>
        <v>2055</v>
      </c>
      <c r="E192">
        <f>SUM(R192:R195)</f>
        <v>2026</v>
      </c>
      <c r="F192" t="s">
        <v>112</v>
      </c>
      <c r="G192" t="s">
        <v>34</v>
      </c>
      <c r="H192">
        <f>MIN(P192:Q195)</f>
        <v>26513</v>
      </c>
      <c r="I192">
        <f>MAX(P192:Q195)</f>
        <v>28811</v>
      </c>
      <c r="J192" t="s">
        <v>278</v>
      </c>
      <c r="K192" s="1">
        <f>AVERAGE(L192:L195)</f>
        <v>0.97075</v>
      </c>
      <c r="L192" s="1">
        <v>0.96399999999999997</v>
      </c>
      <c r="M192" t="b">
        <v>1</v>
      </c>
      <c r="N192">
        <v>674</v>
      </c>
      <c r="O192">
        <v>1</v>
      </c>
      <c r="P192">
        <v>27186</v>
      </c>
      <c r="Q192">
        <v>26513</v>
      </c>
      <c r="R192">
        <v>674</v>
      </c>
    </row>
    <row r="193" spans="1:18" x14ac:dyDescent="0.2">
      <c r="A193" t="s">
        <v>68</v>
      </c>
      <c r="L193" s="1">
        <v>0.97799999999999998</v>
      </c>
      <c r="M193" t="b">
        <v>1</v>
      </c>
      <c r="N193">
        <v>762</v>
      </c>
      <c r="O193">
        <v>671</v>
      </c>
      <c r="P193">
        <v>27367</v>
      </c>
      <c r="Q193">
        <v>27276</v>
      </c>
      <c r="R193">
        <v>92</v>
      </c>
    </row>
    <row r="194" spans="1:18" x14ac:dyDescent="0.2">
      <c r="A194" t="s">
        <v>68</v>
      </c>
      <c r="L194" s="1">
        <v>0.96199999999999997</v>
      </c>
      <c r="M194" t="b">
        <v>1</v>
      </c>
      <c r="N194">
        <v>1159</v>
      </c>
      <c r="O194">
        <v>763</v>
      </c>
      <c r="P194">
        <v>27860</v>
      </c>
      <c r="Q194">
        <v>27463</v>
      </c>
      <c r="R194">
        <v>398</v>
      </c>
    </row>
    <row r="195" spans="1:18" x14ac:dyDescent="0.2">
      <c r="A195" t="s">
        <v>68</v>
      </c>
      <c r="L195" s="1">
        <v>0.97899999999999998</v>
      </c>
      <c r="M195" t="b">
        <v>1</v>
      </c>
      <c r="N195">
        <v>2017</v>
      </c>
      <c r="O195">
        <v>1156</v>
      </c>
      <c r="P195">
        <v>28811</v>
      </c>
      <c r="Q195">
        <v>27951</v>
      </c>
      <c r="R195">
        <v>862</v>
      </c>
    </row>
    <row r="196" spans="1:18" x14ac:dyDescent="0.2">
      <c r="L196" s="1"/>
    </row>
    <row r="197" spans="1:18" x14ac:dyDescent="0.2">
      <c r="A197" t="s">
        <v>106</v>
      </c>
      <c r="B197" t="s">
        <v>40</v>
      </c>
      <c r="C197">
        <v>306</v>
      </c>
      <c r="D197">
        <f>3*C197</f>
        <v>918</v>
      </c>
      <c r="E197">
        <v>921</v>
      </c>
      <c r="F197" t="s">
        <v>34</v>
      </c>
      <c r="G197" t="s">
        <v>34</v>
      </c>
      <c r="H197">
        <f>MIN(P197:Q197)</f>
        <v>23663</v>
      </c>
      <c r="I197">
        <f>MAX(P197:Q197)</f>
        <v>24583</v>
      </c>
      <c r="J197" t="s">
        <v>278</v>
      </c>
      <c r="K197" s="3">
        <v>0.97299999999999998</v>
      </c>
      <c r="L197" s="1">
        <v>0.97299999999999998</v>
      </c>
      <c r="M197" t="b">
        <v>1</v>
      </c>
      <c r="N197">
        <v>918</v>
      </c>
      <c r="O197">
        <v>1</v>
      </c>
      <c r="P197">
        <v>24583</v>
      </c>
      <c r="Q197">
        <v>23663</v>
      </c>
      <c r="R197">
        <v>921</v>
      </c>
    </row>
    <row r="198" spans="1:18" x14ac:dyDescent="0.2">
      <c r="L198" s="1"/>
    </row>
    <row r="199" spans="1:18" x14ac:dyDescent="0.2">
      <c r="A199" t="s">
        <v>99</v>
      </c>
      <c r="B199" t="s">
        <v>33</v>
      </c>
      <c r="C199">
        <v>123</v>
      </c>
      <c r="D199">
        <f>3*C199</f>
        <v>369</v>
      </c>
      <c r="E199">
        <v>334</v>
      </c>
      <c r="F199" t="s">
        <v>112</v>
      </c>
      <c r="G199" t="s">
        <v>34</v>
      </c>
      <c r="H199">
        <f>MIN(P199:Q199)</f>
        <v>24588</v>
      </c>
      <c r="I199">
        <f>MAX(P199:Q199)</f>
        <v>24921</v>
      </c>
      <c r="J199" t="s">
        <v>278</v>
      </c>
      <c r="K199" s="3">
        <v>0.98799999999999999</v>
      </c>
      <c r="L199" s="1">
        <v>0.98799999999999999</v>
      </c>
      <c r="M199" t="b">
        <v>1</v>
      </c>
      <c r="N199">
        <v>334</v>
      </c>
      <c r="O199">
        <v>1</v>
      </c>
      <c r="P199">
        <v>24921</v>
      </c>
      <c r="Q199">
        <v>24588</v>
      </c>
      <c r="R199">
        <v>334</v>
      </c>
    </row>
    <row r="201" spans="1:18" x14ac:dyDescent="0.2">
      <c r="A201" t="s">
        <v>67</v>
      </c>
      <c r="B201" t="s">
        <v>33</v>
      </c>
      <c r="C201">
        <v>685</v>
      </c>
      <c r="D201">
        <f>3*C201</f>
        <v>2055</v>
      </c>
      <c r="E201">
        <f>SUM(R201:R204)</f>
        <v>2026</v>
      </c>
      <c r="F201" t="s">
        <v>112</v>
      </c>
      <c r="G201" t="s">
        <v>34</v>
      </c>
      <c r="H201">
        <f>MIN(P201:Q204)</f>
        <v>26513</v>
      </c>
      <c r="I201">
        <f>MAX(P201:Q204)</f>
        <v>28811</v>
      </c>
      <c r="J201" t="s">
        <v>278</v>
      </c>
      <c r="K201" s="1">
        <f>AVERAGE(L201:L204)</f>
        <v>0.97075</v>
      </c>
      <c r="L201" s="1">
        <v>0.96399999999999997</v>
      </c>
      <c r="M201" t="b">
        <v>1</v>
      </c>
      <c r="N201">
        <v>674</v>
      </c>
      <c r="O201">
        <v>1</v>
      </c>
      <c r="P201">
        <v>27186</v>
      </c>
      <c r="Q201">
        <v>26513</v>
      </c>
      <c r="R201">
        <v>674</v>
      </c>
    </row>
    <row r="202" spans="1:18" x14ac:dyDescent="0.2">
      <c r="A202" t="s">
        <v>67</v>
      </c>
      <c r="L202" s="1">
        <v>0.97799999999999998</v>
      </c>
      <c r="M202" t="b">
        <v>1</v>
      </c>
      <c r="N202">
        <v>762</v>
      </c>
      <c r="O202">
        <v>671</v>
      </c>
      <c r="P202">
        <v>27367</v>
      </c>
      <c r="Q202">
        <v>27276</v>
      </c>
      <c r="R202">
        <v>92</v>
      </c>
    </row>
    <row r="203" spans="1:18" x14ac:dyDescent="0.2">
      <c r="A203" t="s">
        <v>67</v>
      </c>
      <c r="L203" s="1">
        <v>0.96199999999999997</v>
      </c>
      <c r="M203" t="b">
        <v>1</v>
      </c>
      <c r="N203">
        <v>1159</v>
      </c>
      <c r="O203">
        <v>763</v>
      </c>
      <c r="P203">
        <v>27860</v>
      </c>
      <c r="Q203">
        <v>27463</v>
      </c>
      <c r="R203">
        <v>398</v>
      </c>
    </row>
    <row r="204" spans="1:18" x14ac:dyDescent="0.2">
      <c r="A204" t="s">
        <v>67</v>
      </c>
      <c r="L204" s="1">
        <v>0.97899999999999998</v>
      </c>
      <c r="M204" t="b">
        <v>1</v>
      </c>
      <c r="N204">
        <v>2017</v>
      </c>
      <c r="O204">
        <v>1156</v>
      </c>
      <c r="P204">
        <v>28811</v>
      </c>
      <c r="Q204">
        <v>27951</v>
      </c>
      <c r="R204">
        <v>862</v>
      </c>
    </row>
    <row r="206" spans="1:18" x14ac:dyDescent="0.2">
      <c r="A206" t="s">
        <v>90</v>
      </c>
      <c r="B206" t="s">
        <v>40</v>
      </c>
      <c r="C206">
        <v>406</v>
      </c>
      <c r="D206">
        <f>3*C206</f>
        <v>1218</v>
      </c>
      <c r="E206">
        <f>SUM(R206:R207)</f>
        <v>1198</v>
      </c>
      <c r="F206" t="s">
        <v>34</v>
      </c>
      <c r="G206" t="s">
        <v>34</v>
      </c>
      <c r="H206">
        <f>MIN(P206:Q207)</f>
        <v>23663</v>
      </c>
      <c r="I206">
        <f>MAX(P206:Q207)</f>
        <v>24921</v>
      </c>
      <c r="J206" t="s">
        <v>278</v>
      </c>
      <c r="K206" s="1">
        <f>AVERAGE(L206:L207)</f>
        <v>0.97750000000000004</v>
      </c>
      <c r="L206" s="1">
        <v>0.97199999999999998</v>
      </c>
      <c r="M206" t="b">
        <v>1</v>
      </c>
      <c r="N206">
        <v>892</v>
      </c>
      <c r="O206">
        <v>1</v>
      </c>
      <c r="P206">
        <v>24557</v>
      </c>
      <c r="Q206">
        <v>23663</v>
      </c>
      <c r="R206">
        <v>895</v>
      </c>
    </row>
    <row r="207" spans="1:18" x14ac:dyDescent="0.2">
      <c r="A207" t="s">
        <v>90</v>
      </c>
      <c r="L207" s="1">
        <v>0.98299999999999998</v>
      </c>
      <c r="M207" t="b">
        <v>1</v>
      </c>
      <c r="N207">
        <v>1183</v>
      </c>
      <c r="O207">
        <v>881</v>
      </c>
      <c r="P207">
        <v>24921</v>
      </c>
      <c r="Q207">
        <v>24620</v>
      </c>
      <c r="R207">
        <v>303</v>
      </c>
    </row>
    <row r="209" spans="1:18" x14ac:dyDescent="0.2">
      <c r="A209" t="s">
        <v>42</v>
      </c>
      <c r="B209" t="s">
        <v>33</v>
      </c>
      <c r="C209">
        <v>220</v>
      </c>
      <c r="D209">
        <f>3*C209</f>
        <v>660</v>
      </c>
      <c r="E209">
        <f>SUM(R209:R213)</f>
        <v>1119</v>
      </c>
      <c r="F209" t="s">
        <v>35</v>
      </c>
      <c r="G209" t="s">
        <v>34</v>
      </c>
      <c r="H209">
        <f>MIN(P209:Q213)</f>
        <v>29680</v>
      </c>
      <c r="I209">
        <f>MAX(P209:Q213)</f>
        <v>42243</v>
      </c>
      <c r="J209" t="s">
        <v>278</v>
      </c>
      <c r="K209" s="1">
        <f>AVERAGE(L209:L213)</f>
        <v>0.94520000000000004</v>
      </c>
      <c r="L209" s="1">
        <v>0.85099999999999998</v>
      </c>
      <c r="M209" t="b">
        <v>1</v>
      </c>
      <c r="N209">
        <v>448</v>
      </c>
      <c r="O209">
        <v>660</v>
      </c>
      <c r="P209">
        <v>29889</v>
      </c>
      <c r="Q209">
        <v>29680</v>
      </c>
      <c r="R209">
        <v>215</v>
      </c>
    </row>
    <row r="210" spans="1:18" x14ac:dyDescent="0.2">
      <c r="A210" t="s">
        <v>42</v>
      </c>
      <c r="L210" s="1">
        <v>0.97399999999999998</v>
      </c>
      <c r="M210" t="b">
        <v>1</v>
      </c>
      <c r="N210">
        <v>259</v>
      </c>
      <c r="O210">
        <v>450</v>
      </c>
      <c r="P210">
        <v>30171</v>
      </c>
      <c r="Q210">
        <v>29980</v>
      </c>
      <c r="R210">
        <v>192</v>
      </c>
    </row>
    <row r="211" spans="1:18" x14ac:dyDescent="0.2">
      <c r="A211" t="s">
        <v>42</v>
      </c>
      <c r="L211" s="1">
        <v>0.96199999999999997</v>
      </c>
      <c r="M211" t="b">
        <v>1</v>
      </c>
      <c r="N211">
        <v>1</v>
      </c>
      <c r="O211">
        <v>260</v>
      </c>
      <c r="P211">
        <v>30520</v>
      </c>
      <c r="Q211">
        <v>30261</v>
      </c>
      <c r="R211">
        <v>260</v>
      </c>
    </row>
    <row r="212" spans="1:18" x14ac:dyDescent="0.2">
      <c r="A212" t="s">
        <v>42</v>
      </c>
      <c r="L212" s="1">
        <v>0.97399999999999998</v>
      </c>
      <c r="M212" t="b">
        <v>1</v>
      </c>
      <c r="N212">
        <v>259</v>
      </c>
      <c r="O212">
        <v>450</v>
      </c>
      <c r="P212">
        <v>41894</v>
      </c>
      <c r="Q212">
        <v>41703</v>
      </c>
      <c r="R212">
        <v>192</v>
      </c>
    </row>
    <row r="213" spans="1:18" x14ac:dyDescent="0.2">
      <c r="A213" t="s">
        <v>42</v>
      </c>
      <c r="L213" s="1">
        <v>0.96499999999999997</v>
      </c>
      <c r="M213" t="b">
        <v>1</v>
      </c>
      <c r="N213">
        <v>1</v>
      </c>
      <c r="O213">
        <v>260</v>
      </c>
      <c r="P213">
        <v>42243</v>
      </c>
      <c r="Q213">
        <v>41984</v>
      </c>
      <c r="R213">
        <v>260</v>
      </c>
    </row>
  </sheetData>
  <sortState ref="A2:R213">
    <sortCondition ref="A9"/>
  </sortState>
  <pageMargins left="0.75" right="0.75" top="1" bottom="1" header="0.5" footer="0.5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5546B-D94F-EF4E-8E12-E0C3AF1D3A56}">
  <dimension ref="A1:R24"/>
  <sheetViews>
    <sheetView workbookViewId="0">
      <selection activeCell="H36" sqref="H36"/>
    </sheetView>
  </sheetViews>
  <sheetFormatPr baseColWidth="10" defaultRowHeight="16" x14ac:dyDescent="0.2"/>
  <cols>
    <col min="1" max="1" width="28" bestFit="1" customWidth="1"/>
    <col min="2" max="2" width="10.1640625" customWidth="1"/>
    <col min="3" max="11" width="10.6640625" customWidth="1"/>
    <col min="12" max="12" width="17" bestFit="1" customWidth="1"/>
    <col min="13" max="13" width="12.6640625" bestFit="1" customWidth="1"/>
    <col min="14" max="14" width="7" bestFit="1" customWidth="1"/>
    <col min="15" max="15" width="7.83203125" bestFit="1" customWidth="1"/>
    <col min="16" max="16" width="9.5" bestFit="1" customWidth="1"/>
    <col min="17" max="17" width="10.33203125" bestFit="1" customWidth="1"/>
    <col min="18" max="18" width="15" bestFit="1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116</v>
      </c>
      <c r="B2" t="s">
        <v>40</v>
      </c>
      <c r="C2">
        <v>197</v>
      </c>
      <c r="D2">
        <f>3*C2</f>
        <v>591</v>
      </c>
      <c r="E2">
        <v>591</v>
      </c>
      <c r="F2" t="s">
        <v>34</v>
      </c>
      <c r="G2" s="2" t="s">
        <v>34</v>
      </c>
      <c r="H2">
        <f>MIN(P2:Q2)</f>
        <v>117838</v>
      </c>
      <c r="I2">
        <f>MAX(P2:Q2)</f>
        <v>118428</v>
      </c>
      <c r="J2" s="2" t="s">
        <v>279</v>
      </c>
      <c r="K2" s="1">
        <v>0.92900000000000005</v>
      </c>
      <c r="L2" s="1">
        <v>0.92900000000000005</v>
      </c>
      <c r="M2" t="b">
        <v>1</v>
      </c>
      <c r="N2">
        <v>591</v>
      </c>
      <c r="O2">
        <v>1</v>
      </c>
      <c r="P2">
        <v>118428</v>
      </c>
      <c r="Q2">
        <v>117838</v>
      </c>
      <c r="R2">
        <v>591</v>
      </c>
    </row>
    <row r="3" spans="1:18" x14ac:dyDescent="0.2">
      <c r="G3" s="2"/>
      <c r="J3" s="2"/>
      <c r="K3" s="1"/>
      <c r="L3" s="1"/>
    </row>
    <row r="4" spans="1:18" x14ac:dyDescent="0.2">
      <c r="A4" t="s">
        <v>117</v>
      </c>
      <c r="B4" t="s">
        <v>111</v>
      </c>
      <c r="C4">
        <v>143</v>
      </c>
      <c r="D4">
        <f>3*C4</f>
        <v>429</v>
      </c>
      <c r="E4">
        <v>426</v>
      </c>
      <c r="F4" t="s">
        <v>34</v>
      </c>
      <c r="G4" s="2" t="s">
        <v>34</v>
      </c>
      <c r="H4" s="2">
        <v>117838</v>
      </c>
      <c r="I4" s="2">
        <v>118428</v>
      </c>
      <c r="J4" s="2" t="s">
        <v>279</v>
      </c>
      <c r="K4" s="1">
        <v>0.91100000000000003</v>
      </c>
      <c r="L4" s="1">
        <v>0.91100000000000003</v>
      </c>
      <c r="M4" t="b">
        <v>1</v>
      </c>
      <c r="N4">
        <v>426</v>
      </c>
      <c r="O4">
        <v>1</v>
      </c>
      <c r="P4">
        <v>117537</v>
      </c>
      <c r="Q4">
        <v>117118</v>
      </c>
      <c r="R4">
        <v>426</v>
      </c>
    </row>
    <row r="5" spans="1:18" x14ac:dyDescent="0.2">
      <c r="G5" s="2"/>
      <c r="J5" s="2"/>
      <c r="L5" s="1"/>
    </row>
    <row r="6" spans="1:18" x14ac:dyDescent="0.2">
      <c r="A6" t="s">
        <v>122</v>
      </c>
      <c r="B6" t="s">
        <v>33</v>
      </c>
      <c r="C6">
        <v>281</v>
      </c>
      <c r="D6">
        <f>3*C6</f>
        <v>843</v>
      </c>
      <c r="E6">
        <f>SUM(R6:R12)</f>
        <v>1163</v>
      </c>
      <c r="F6" t="s">
        <v>35</v>
      </c>
      <c r="G6" s="2" t="s">
        <v>34</v>
      </c>
      <c r="H6">
        <f>MIN(P6:Q12)</f>
        <v>68434</v>
      </c>
      <c r="I6">
        <f>MAX(P6:Q12)</f>
        <v>70944</v>
      </c>
      <c r="J6" s="2" t="s">
        <v>279</v>
      </c>
      <c r="K6" s="1">
        <f>AVERAGE(L6:L12)</f>
        <v>0.98714285714285721</v>
      </c>
      <c r="L6" s="1">
        <v>1</v>
      </c>
      <c r="M6" t="b">
        <v>1</v>
      </c>
      <c r="N6">
        <v>29</v>
      </c>
      <c r="O6">
        <v>1</v>
      </c>
      <c r="P6">
        <v>68462</v>
      </c>
      <c r="Q6">
        <v>68434</v>
      </c>
      <c r="R6">
        <v>29</v>
      </c>
    </row>
    <row r="7" spans="1:18" x14ac:dyDescent="0.2">
      <c r="A7" t="s">
        <v>122</v>
      </c>
      <c r="G7" s="2"/>
      <c r="J7" s="2"/>
      <c r="L7" s="1">
        <v>0.98</v>
      </c>
      <c r="M7" t="b">
        <v>1</v>
      </c>
      <c r="N7">
        <v>274</v>
      </c>
      <c r="O7">
        <v>31</v>
      </c>
      <c r="P7">
        <v>69457</v>
      </c>
      <c r="Q7">
        <v>69217</v>
      </c>
      <c r="R7">
        <v>244</v>
      </c>
    </row>
    <row r="8" spans="1:18" x14ac:dyDescent="0.2">
      <c r="A8" t="s">
        <v>122</v>
      </c>
      <c r="G8" s="2"/>
      <c r="J8" s="2"/>
      <c r="L8" s="1">
        <v>1</v>
      </c>
      <c r="M8" t="b">
        <v>1</v>
      </c>
      <c r="N8">
        <v>551</v>
      </c>
      <c r="O8">
        <v>272</v>
      </c>
      <c r="P8">
        <v>69852</v>
      </c>
      <c r="Q8">
        <v>69573</v>
      </c>
      <c r="R8">
        <v>280</v>
      </c>
    </row>
    <row r="9" spans="1:18" x14ac:dyDescent="0.2">
      <c r="A9" t="s">
        <v>122</v>
      </c>
      <c r="G9" s="2"/>
      <c r="J9" s="2"/>
      <c r="L9" s="1">
        <v>0.99399999999999999</v>
      </c>
      <c r="M9" t="b">
        <v>1</v>
      </c>
      <c r="N9">
        <v>711</v>
      </c>
      <c r="O9">
        <v>548</v>
      </c>
      <c r="P9">
        <v>70692</v>
      </c>
      <c r="Q9">
        <v>70528</v>
      </c>
      <c r="R9">
        <v>165</v>
      </c>
    </row>
    <row r="10" spans="1:18" x14ac:dyDescent="0.2">
      <c r="A10" t="s">
        <v>122</v>
      </c>
      <c r="G10" s="2"/>
      <c r="J10" s="2"/>
      <c r="L10" s="1">
        <v>0.97099999999999997</v>
      </c>
      <c r="M10" t="b">
        <v>1</v>
      </c>
      <c r="N10">
        <v>843</v>
      </c>
      <c r="O10">
        <v>704</v>
      </c>
      <c r="P10">
        <v>70944</v>
      </c>
      <c r="Q10">
        <v>70805</v>
      </c>
      <c r="R10">
        <v>140</v>
      </c>
    </row>
    <row r="11" spans="1:18" x14ac:dyDescent="0.2">
      <c r="A11" t="s">
        <v>121</v>
      </c>
      <c r="G11" s="2"/>
      <c r="J11" s="2"/>
      <c r="L11" s="1">
        <v>0.99399999999999999</v>
      </c>
      <c r="M11" t="b">
        <v>1</v>
      </c>
      <c r="N11">
        <v>168</v>
      </c>
      <c r="O11">
        <v>5</v>
      </c>
      <c r="P11">
        <v>70692</v>
      </c>
      <c r="Q11">
        <v>70528</v>
      </c>
      <c r="R11">
        <v>165</v>
      </c>
    </row>
    <row r="12" spans="1:18" x14ac:dyDescent="0.2">
      <c r="A12" t="s">
        <v>121</v>
      </c>
      <c r="G12" s="2"/>
      <c r="J12" s="2"/>
      <c r="L12" s="1">
        <v>0.97099999999999997</v>
      </c>
      <c r="M12" t="b">
        <v>1</v>
      </c>
      <c r="N12">
        <v>300</v>
      </c>
      <c r="O12">
        <v>161</v>
      </c>
      <c r="P12">
        <v>70944</v>
      </c>
      <c r="Q12">
        <v>70805</v>
      </c>
      <c r="R12">
        <v>140</v>
      </c>
    </row>
    <row r="13" spans="1:18" x14ac:dyDescent="0.2">
      <c r="G13" s="2"/>
      <c r="J13" s="2"/>
      <c r="L13" s="1"/>
    </row>
    <row r="14" spans="1:18" x14ac:dyDescent="0.2">
      <c r="A14" t="s">
        <v>115</v>
      </c>
      <c r="B14" t="s">
        <v>111</v>
      </c>
      <c r="C14">
        <v>153</v>
      </c>
      <c r="D14">
        <f>3*C14</f>
        <v>459</v>
      </c>
      <c r="E14">
        <v>389</v>
      </c>
      <c r="F14" t="s">
        <v>34</v>
      </c>
      <c r="G14" s="2" t="s">
        <v>34</v>
      </c>
      <c r="H14">
        <f>MIN(P14:Q14)</f>
        <v>123888</v>
      </c>
      <c r="I14">
        <f>MAX(P14:Q14)</f>
        <v>124267</v>
      </c>
      <c r="J14" s="2" t="s">
        <v>279</v>
      </c>
      <c r="K14" s="1">
        <v>0.89700000000000002</v>
      </c>
      <c r="L14" s="1">
        <v>0.89700000000000002</v>
      </c>
      <c r="M14" t="b">
        <v>1</v>
      </c>
      <c r="N14">
        <v>1</v>
      </c>
      <c r="O14">
        <v>381</v>
      </c>
      <c r="P14">
        <v>124267</v>
      </c>
      <c r="Q14">
        <v>123888</v>
      </c>
      <c r="R14">
        <v>389</v>
      </c>
    </row>
    <row r="15" spans="1:18" x14ac:dyDescent="0.2">
      <c r="G15" s="2"/>
      <c r="J15" s="2"/>
      <c r="K15" s="1"/>
      <c r="L15" s="1"/>
    </row>
    <row r="16" spans="1:18" x14ac:dyDescent="0.2">
      <c r="A16" t="s">
        <v>120</v>
      </c>
      <c r="B16" t="s">
        <v>33</v>
      </c>
      <c r="C16">
        <v>507</v>
      </c>
      <c r="D16">
        <f>3*C16</f>
        <v>1521</v>
      </c>
      <c r="E16">
        <v>49</v>
      </c>
      <c r="F16" t="s">
        <v>34</v>
      </c>
      <c r="G16" s="2" t="s">
        <v>34</v>
      </c>
      <c r="H16">
        <f>MIN(P16:Q16)</f>
        <v>114175</v>
      </c>
      <c r="I16">
        <f>MAX(P16:Q16)</f>
        <v>114223</v>
      </c>
      <c r="J16" s="2" t="s">
        <v>279</v>
      </c>
      <c r="K16" s="1">
        <v>1</v>
      </c>
      <c r="L16" s="1">
        <v>1</v>
      </c>
      <c r="M16" t="b">
        <v>1</v>
      </c>
      <c r="N16">
        <v>658</v>
      </c>
      <c r="O16">
        <v>706</v>
      </c>
      <c r="P16">
        <v>114223</v>
      </c>
      <c r="Q16">
        <v>114175</v>
      </c>
      <c r="R16">
        <v>49</v>
      </c>
    </row>
    <row r="17" spans="1:18" x14ac:dyDescent="0.2">
      <c r="G17" s="2"/>
      <c r="J17" s="2"/>
      <c r="K17" s="1"/>
      <c r="L17" s="1"/>
    </row>
    <row r="18" spans="1:18" x14ac:dyDescent="0.2">
      <c r="A18" t="s">
        <v>113</v>
      </c>
      <c r="B18" t="s">
        <v>111</v>
      </c>
      <c r="C18">
        <v>300</v>
      </c>
      <c r="D18">
        <f>3*C18</f>
        <v>900</v>
      </c>
      <c r="E18">
        <v>670</v>
      </c>
      <c r="F18" t="s">
        <v>34</v>
      </c>
      <c r="G18" s="2" t="s">
        <v>34</v>
      </c>
      <c r="H18">
        <f>MIN(P18:Q18)</f>
        <v>136879</v>
      </c>
      <c r="I18">
        <f>MAX(P18:Q18)</f>
        <v>137547</v>
      </c>
      <c r="J18" s="2" t="s">
        <v>279</v>
      </c>
      <c r="K18" s="1">
        <v>0.89700000000000002</v>
      </c>
      <c r="L18" s="1">
        <v>0.89700000000000002</v>
      </c>
      <c r="M18" t="b">
        <v>1</v>
      </c>
      <c r="N18">
        <v>228</v>
      </c>
      <c r="O18">
        <v>897</v>
      </c>
      <c r="P18">
        <v>137547</v>
      </c>
      <c r="Q18">
        <v>136879</v>
      </c>
      <c r="R18">
        <v>670</v>
      </c>
    </row>
    <row r="19" spans="1:18" x14ac:dyDescent="0.2">
      <c r="G19" s="2"/>
      <c r="J19" s="2"/>
      <c r="K19" s="1"/>
      <c r="L19" s="1"/>
    </row>
    <row r="20" spans="1:18" x14ac:dyDescent="0.2">
      <c r="A20" t="s">
        <v>119</v>
      </c>
      <c r="B20" t="s">
        <v>40</v>
      </c>
      <c r="C20">
        <v>708</v>
      </c>
      <c r="D20">
        <f>3*C20</f>
        <v>2124</v>
      </c>
      <c r="E20">
        <v>57</v>
      </c>
      <c r="F20" t="s">
        <v>34</v>
      </c>
      <c r="G20" s="2" t="s">
        <v>34</v>
      </c>
      <c r="H20">
        <f>MIN(P20:Q20)</f>
        <v>114222</v>
      </c>
      <c r="I20">
        <f>MAX(P20:Q20)</f>
        <v>114278</v>
      </c>
      <c r="J20" s="2" t="s">
        <v>279</v>
      </c>
      <c r="K20" s="1">
        <v>0.98199999999999998</v>
      </c>
      <c r="L20" s="1">
        <v>0.98199999999999998</v>
      </c>
      <c r="M20" t="b">
        <v>1</v>
      </c>
      <c r="N20">
        <v>713</v>
      </c>
      <c r="O20">
        <v>657</v>
      </c>
      <c r="P20">
        <v>114278</v>
      </c>
      <c r="Q20">
        <v>114222</v>
      </c>
      <c r="R20">
        <v>57</v>
      </c>
    </row>
    <row r="21" spans="1:18" x14ac:dyDescent="0.2">
      <c r="G21" s="2"/>
      <c r="J21" s="2"/>
      <c r="K21" s="1"/>
      <c r="L21" s="1"/>
    </row>
    <row r="22" spans="1:18" x14ac:dyDescent="0.2">
      <c r="A22" t="s">
        <v>118</v>
      </c>
      <c r="B22" t="s">
        <v>111</v>
      </c>
      <c r="C22">
        <v>158</v>
      </c>
      <c r="D22">
        <f>3*C22</f>
        <v>474</v>
      </c>
      <c r="E22">
        <v>462</v>
      </c>
      <c r="F22" t="s">
        <v>34</v>
      </c>
      <c r="G22" s="2" t="s">
        <v>34</v>
      </c>
      <c r="H22">
        <f>MIN(P22:Q22)</f>
        <v>116389</v>
      </c>
      <c r="I22">
        <f>MAX(P22:Q22)</f>
        <v>116850</v>
      </c>
      <c r="J22" s="2" t="s">
        <v>279</v>
      </c>
      <c r="K22" s="1">
        <v>0.91800000000000004</v>
      </c>
      <c r="L22" s="1">
        <v>0.91800000000000004</v>
      </c>
      <c r="M22" t="b">
        <v>1</v>
      </c>
      <c r="N22">
        <v>471</v>
      </c>
      <c r="O22">
        <v>10</v>
      </c>
      <c r="P22">
        <v>116850</v>
      </c>
      <c r="Q22">
        <v>116389</v>
      </c>
      <c r="R22">
        <v>462</v>
      </c>
    </row>
    <row r="23" spans="1:18" x14ac:dyDescent="0.2">
      <c r="G23" s="2"/>
      <c r="J23" s="2"/>
      <c r="K23" s="1"/>
      <c r="L23" s="1"/>
    </row>
    <row r="24" spans="1:18" x14ac:dyDescent="0.2">
      <c r="A24" t="s">
        <v>114</v>
      </c>
      <c r="B24" t="s">
        <v>40</v>
      </c>
      <c r="C24">
        <v>144</v>
      </c>
      <c r="D24">
        <f>3*C24</f>
        <v>432</v>
      </c>
      <c r="E24">
        <v>426</v>
      </c>
      <c r="F24" t="s">
        <v>34</v>
      </c>
      <c r="G24" s="2" t="s">
        <v>34</v>
      </c>
      <c r="H24">
        <f>MIN(P24:Q24)</f>
        <v>136591</v>
      </c>
      <c r="I24">
        <f>MAX(P24:Q24)</f>
        <v>137016</v>
      </c>
      <c r="J24" s="2" t="s">
        <v>279</v>
      </c>
      <c r="K24" s="1">
        <v>0.85899999999999999</v>
      </c>
      <c r="L24" s="1">
        <v>0.85899999999999999</v>
      </c>
      <c r="M24" t="b">
        <v>1</v>
      </c>
      <c r="N24">
        <v>4</v>
      </c>
      <c r="O24">
        <v>429</v>
      </c>
      <c r="P24">
        <v>137016</v>
      </c>
      <c r="Q24">
        <v>136591</v>
      </c>
      <c r="R24">
        <v>426</v>
      </c>
    </row>
  </sheetData>
  <sortState ref="A2:R24">
    <sortCondition ref="A7"/>
  </sortState>
  <pageMargins left="0.75" right="0.75" top="1" bottom="1" header="0.5" footer="0.5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DC110-C0C4-CA40-A736-9AA828E1E44E}">
  <dimension ref="A1:R19"/>
  <sheetViews>
    <sheetView workbookViewId="0">
      <selection activeCell="K1" sqref="A1:K19"/>
    </sheetView>
  </sheetViews>
  <sheetFormatPr baseColWidth="10" defaultRowHeight="16" x14ac:dyDescent="0.2"/>
  <cols>
    <col min="1" max="1" width="28" bestFit="1" customWidth="1"/>
    <col min="2" max="2" width="13.33203125" bestFit="1" customWidth="1"/>
    <col min="3" max="6" width="9" customWidth="1"/>
    <col min="7" max="7" width="16" bestFit="1" customWidth="1"/>
    <col min="8" max="8" width="7.6640625" bestFit="1" customWidth="1"/>
    <col min="9" max="9" width="10.33203125" customWidth="1"/>
    <col min="10" max="10" width="9" customWidth="1"/>
    <col min="11" max="11" width="16.6640625" customWidth="1"/>
    <col min="12" max="12" width="17" bestFit="1" customWidth="1"/>
    <col min="13" max="13" width="12.6640625" bestFit="1" customWidth="1"/>
    <col min="14" max="14" width="7" bestFit="1" customWidth="1"/>
    <col min="15" max="15" width="7.83203125" bestFit="1" customWidth="1"/>
    <col min="16" max="16" width="9.5" bestFit="1" customWidth="1"/>
    <col min="17" max="17" width="10.33203125" bestFit="1" customWidth="1"/>
    <col min="18" max="18" width="15" bestFit="1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130</v>
      </c>
      <c r="B2" t="s">
        <v>33</v>
      </c>
      <c r="C2">
        <v>297</v>
      </c>
      <c r="D2">
        <f>3*C2</f>
        <v>891</v>
      </c>
      <c r="E2">
        <v>177</v>
      </c>
      <c r="F2" t="s">
        <v>34</v>
      </c>
      <c r="G2" t="s">
        <v>34</v>
      </c>
      <c r="H2">
        <f>MIN(P2:Q2)</f>
        <v>63704</v>
      </c>
      <c r="I2">
        <f>MAX(P2:Q2)</f>
        <v>63879</v>
      </c>
      <c r="J2" t="s">
        <v>280</v>
      </c>
      <c r="K2" s="1">
        <v>0.876</v>
      </c>
      <c r="L2" s="1">
        <v>0.876</v>
      </c>
      <c r="M2" t="b">
        <v>1</v>
      </c>
      <c r="N2">
        <v>176</v>
      </c>
      <c r="O2">
        <v>1</v>
      </c>
      <c r="P2">
        <v>63879</v>
      </c>
      <c r="Q2">
        <v>63704</v>
      </c>
      <c r="R2">
        <v>177</v>
      </c>
    </row>
    <row r="3" spans="1:18" x14ac:dyDescent="0.2">
      <c r="K3" s="1"/>
      <c r="L3" s="1"/>
    </row>
    <row r="4" spans="1:18" x14ac:dyDescent="0.2">
      <c r="A4" t="s">
        <v>126</v>
      </c>
      <c r="B4" t="s">
        <v>33</v>
      </c>
      <c r="C4">
        <v>411</v>
      </c>
      <c r="D4">
        <f>3*C4</f>
        <v>1233</v>
      </c>
      <c r="E4">
        <v>93</v>
      </c>
      <c r="F4" t="s">
        <v>34</v>
      </c>
      <c r="G4" t="s">
        <v>34</v>
      </c>
      <c r="H4">
        <f>MIN(P4:Q4)</f>
        <v>91154</v>
      </c>
      <c r="I4">
        <f>MAX(P4:Q4)</f>
        <v>91246</v>
      </c>
      <c r="J4" t="s">
        <v>280</v>
      </c>
      <c r="K4" s="1">
        <v>0.89200000000000002</v>
      </c>
      <c r="L4" s="1">
        <v>0.89200000000000002</v>
      </c>
      <c r="M4" t="b">
        <v>1</v>
      </c>
      <c r="N4">
        <v>354</v>
      </c>
      <c r="O4">
        <v>266</v>
      </c>
      <c r="P4">
        <v>91246</v>
      </c>
      <c r="Q4">
        <v>91154</v>
      </c>
      <c r="R4">
        <v>93</v>
      </c>
    </row>
    <row r="5" spans="1:18" x14ac:dyDescent="0.2">
      <c r="K5" s="1"/>
      <c r="L5" s="1"/>
    </row>
    <row r="6" spans="1:18" x14ac:dyDescent="0.2">
      <c r="A6" t="s">
        <v>125</v>
      </c>
      <c r="B6" t="s">
        <v>33</v>
      </c>
      <c r="C6">
        <v>463</v>
      </c>
      <c r="D6">
        <f>3*C6</f>
        <v>1389</v>
      </c>
      <c r="E6">
        <v>93</v>
      </c>
      <c r="F6" t="s">
        <v>34</v>
      </c>
      <c r="G6" t="s">
        <v>34</v>
      </c>
      <c r="H6">
        <f>MIN(P6:Q6)</f>
        <v>91154</v>
      </c>
      <c r="I6">
        <f>MAX(P6:Q6)</f>
        <v>91246</v>
      </c>
      <c r="J6" t="s">
        <v>280</v>
      </c>
      <c r="K6" s="1">
        <v>0.89200000000000002</v>
      </c>
      <c r="L6" s="1">
        <v>0.89200000000000002</v>
      </c>
      <c r="M6" t="b">
        <v>1</v>
      </c>
      <c r="N6">
        <v>354</v>
      </c>
      <c r="O6">
        <v>266</v>
      </c>
      <c r="P6">
        <v>91246</v>
      </c>
      <c r="Q6">
        <v>91154</v>
      </c>
      <c r="R6">
        <v>93</v>
      </c>
    </row>
    <row r="7" spans="1:18" x14ac:dyDescent="0.2">
      <c r="K7" s="1"/>
      <c r="L7" s="1"/>
    </row>
    <row r="8" spans="1:18" x14ac:dyDescent="0.2">
      <c r="A8" t="s">
        <v>124</v>
      </c>
      <c r="B8" t="s">
        <v>40</v>
      </c>
      <c r="C8">
        <v>158</v>
      </c>
      <c r="D8">
        <f>3*C8</f>
        <v>474</v>
      </c>
      <c r="E8">
        <v>405</v>
      </c>
      <c r="F8" t="s">
        <v>34</v>
      </c>
      <c r="G8" t="s">
        <v>34</v>
      </c>
      <c r="H8">
        <f>MIN(P8:Q8)</f>
        <v>91977</v>
      </c>
      <c r="I8">
        <f>MAX(P8:Q8)</f>
        <v>92380</v>
      </c>
      <c r="J8" t="s">
        <v>280</v>
      </c>
      <c r="K8" s="1">
        <v>0.93300000000000005</v>
      </c>
      <c r="L8" s="1">
        <v>0.93300000000000005</v>
      </c>
      <c r="M8" t="b">
        <v>1</v>
      </c>
      <c r="N8">
        <v>1</v>
      </c>
      <c r="O8">
        <v>405</v>
      </c>
      <c r="P8">
        <v>92380</v>
      </c>
      <c r="Q8">
        <v>91977</v>
      </c>
      <c r="R8">
        <v>405</v>
      </c>
    </row>
    <row r="9" spans="1:18" x14ac:dyDescent="0.2">
      <c r="K9" s="1"/>
      <c r="L9" s="1"/>
    </row>
    <row r="10" spans="1:18" x14ac:dyDescent="0.2">
      <c r="A10" t="s">
        <v>115</v>
      </c>
      <c r="B10" t="s">
        <v>111</v>
      </c>
      <c r="C10">
        <v>153</v>
      </c>
      <c r="D10">
        <f>3*C10</f>
        <v>459</v>
      </c>
      <c r="E10">
        <v>321</v>
      </c>
      <c r="F10" t="s">
        <v>34</v>
      </c>
      <c r="G10" t="s">
        <v>34</v>
      </c>
      <c r="H10">
        <f>MIN(P10:Q10)</f>
        <v>83603</v>
      </c>
      <c r="I10">
        <f>MAX(P10:Q10)</f>
        <v>83919</v>
      </c>
      <c r="J10" t="s">
        <v>280</v>
      </c>
      <c r="K10" s="1">
        <v>0.90700000000000003</v>
      </c>
      <c r="L10" s="1">
        <v>0.90700000000000003</v>
      </c>
      <c r="M10" t="b">
        <v>1</v>
      </c>
      <c r="N10">
        <v>1</v>
      </c>
      <c r="O10">
        <v>321</v>
      </c>
      <c r="P10">
        <v>83919</v>
      </c>
      <c r="Q10">
        <v>83603</v>
      </c>
      <c r="R10">
        <v>321</v>
      </c>
    </row>
    <row r="11" spans="1:18" x14ac:dyDescent="0.2">
      <c r="K11" s="1"/>
      <c r="L11" s="1"/>
    </row>
    <row r="12" spans="1:18" x14ac:dyDescent="0.2">
      <c r="A12" t="s">
        <v>123</v>
      </c>
      <c r="B12" t="s">
        <v>111</v>
      </c>
      <c r="C12">
        <v>117</v>
      </c>
      <c r="D12">
        <f>3*C12</f>
        <v>351</v>
      </c>
      <c r="E12">
        <v>347</v>
      </c>
      <c r="F12" t="s">
        <v>34</v>
      </c>
      <c r="G12" t="s">
        <v>34</v>
      </c>
      <c r="H12">
        <f>MIN(P12:Q12)</f>
        <v>92570</v>
      </c>
      <c r="I12">
        <f>MAX(P12:Q12)</f>
        <v>92916</v>
      </c>
      <c r="J12" t="s">
        <v>280</v>
      </c>
      <c r="K12" s="1">
        <v>0.89300000000000002</v>
      </c>
      <c r="L12" s="1">
        <v>0.89300000000000002</v>
      </c>
      <c r="M12" t="b">
        <v>1</v>
      </c>
      <c r="N12">
        <v>2</v>
      </c>
      <c r="O12">
        <v>348</v>
      </c>
      <c r="P12">
        <v>92916</v>
      </c>
      <c r="Q12">
        <v>92570</v>
      </c>
      <c r="R12">
        <v>347</v>
      </c>
    </row>
    <row r="13" spans="1:18" x14ac:dyDescent="0.2">
      <c r="K13" s="1"/>
      <c r="L13" s="1"/>
    </row>
    <row r="14" spans="1:18" x14ac:dyDescent="0.2">
      <c r="A14" t="s">
        <v>129</v>
      </c>
      <c r="B14" t="s">
        <v>111</v>
      </c>
      <c r="C14">
        <v>118</v>
      </c>
      <c r="D14">
        <f>3*C14</f>
        <v>354</v>
      </c>
      <c r="E14">
        <f>SUM(R14:R15)</f>
        <v>325</v>
      </c>
      <c r="F14" t="s">
        <v>34</v>
      </c>
      <c r="G14" t="s">
        <v>34</v>
      </c>
      <c r="H14" s="2">
        <f>MIN(P14:Q15)</f>
        <v>78377</v>
      </c>
      <c r="I14" s="2">
        <f>MAX(P14:Q15)</f>
        <v>79982</v>
      </c>
      <c r="J14" t="s">
        <v>280</v>
      </c>
      <c r="K14" s="1">
        <f>AVERAGE(L14:L15)</f>
        <v>0.94850000000000001</v>
      </c>
      <c r="L14" s="1">
        <v>0.96</v>
      </c>
      <c r="M14" t="b">
        <v>1</v>
      </c>
      <c r="N14">
        <v>228</v>
      </c>
      <c r="O14">
        <v>31</v>
      </c>
      <c r="P14">
        <v>78574</v>
      </c>
      <c r="Q14">
        <v>78377</v>
      </c>
      <c r="R14">
        <v>198</v>
      </c>
    </row>
    <row r="15" spans="1:18" x14ac:dyDescent="0.2">
      <c r="A15" t="s">
        <v>129</v>
      </c>
      <c r="K15" s="1"/>
      <c r="L15" s="1">
        <v>0.93700000000000006</v>
      </c>
      <c r="M15" t="b">
        <v>1</v>
      </c>
      <c r="N15">
        <v>351</v>
      </c>
      <c r="O15">
        <v>225</v>
      </c>
      <c r="P15">
        <v>79982</v>
      </c>
      <c r="Q15">
        <v>79856</v>
      </c>
      <c r="R15">
        <v>127</v>
      </c>
    </row>
    <row r="16" spans="1:18" x14ac:dyDescent="0.2">
      <c r="K16" s="1"/>
      <c r="L16" s="1"/>
    </row>
    <row r="17" spans="1:18" x14ac:dyDescent="0.2">
      <c r="A17" t="s">
        <v>127</v>
      </c>
      <c r="B17" t="s">
        <v>40</v>
      </c>
      <c r="C17">
        <v>240</v>
      </c>
      <c r="D17">
        <f>3*C17</f>
        <v>720</v>
      </c>
      <c r="E17">
        <v>351</v>
      </c>
      <c r="F17" s="2" t="s">
        <v>34</v>
      </c>
      <c r="G17" s="2" t="s">
        <v>34</v>
      </c>
      <c r="H17">
        <f>MIN(P17:Q17)</f>
        <v>90069</v>
      </c>
      <c r="I17">
        <f>MAX(P17:Q17)</f>
        <v>90419</v>
      </c>
      <c r="J17" s="2" t="s">
        <v>280</v>
      </c>
      <c r="K17" s="1">
        <v>0.90900000000000003</v>
      </c>
      <c r="L17" s="1">
        <v>0.90900000000000003</v>
      </c>
      <c r="M17" t="b">
        <v>1</v>
      </c>
      <c r="N17">
        <v>3</v>
      </c>
      <c r="O17">
        <v>353</v>
      </c>
      <c r="P17">
        <v>90419</v>
      </c>
      <c r="Q17">
        <v>90069</v>
      </c>
      <c r="R17">
        <v>351</v>
      </c>
    </row>
    <row r="18" spans="1:18" x14ac:dyDescent="0.2">
      <c r="K18" s="1"/>
      <c r="L18" s="1"/>
    </row>
    <row r="19" spans="1:18" x14ac:dyDescent="0.2">
      <c r="A19" t="s">
        <v>128</v>
      </c>
      <c r="B19" t="s">
        <v>40</v>
      </c>
      <c r="C19">
        <v>177</v>
      </c>
      <c r="D19">
        <f>3*C19</f>
        <v>531</v>
      </c>
      <c r="E19">
        <v>531</v>
      </c>
      <c r="F19" t="s">
        <v>34</v>
      </c>
      <c r="G19" t="s">
        <v>34</v>
      </c>
      <c r="H19">
        <f>MIN(P19:Q19)</f>
        <v>85599</v>
      </c>
      <c r="I19">
        <f>MAX(P19:Q19)</f>
        <v>86129</v>
      </c>
      <c r="J19" t="s">
        <v>280</v>
      </c>
      <c r="K19" s="1">
        <v>1</v>
      </c>
      <c r="L19" s="1">
        <v>1</v>
      </c>
      <c r="M19" t="b">
        <v>1</v>
      </c>
      <c r="N19">
        <v>1</v>
      </c>
      <c r="O19">
        <v>531</v>
      </c>
      <c r="P19">
        <v>86129</v>
      </c>
      <c r="Q19">
        <v>85599</v>
      </c>
      <c r="R19">
        <v>531</v>
      </c>
    </row>
  </sheetData>
  <sortState ref="A2:R19">
    <sortCondition ref="A2"/>
  </sortState>
  <pageMargins left="0.75" right="0.75" top="1" bottom="1" header="0.5" footer="0.5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E035C-6F03-414F-B4FE-A69A8CE48CD2}">
  <dimension ref="A1:R180"/>
  <sheetViews>
    <sheetView workbookViewId="0">
      <selection activeCell="A139" sqref="A139"/>
    </sheetView>
  </sheetViews>
  <sheetFormatPr baseColWidth="10" defaultRowHeight="16" x14ac:dyDescent="0.2"/>
  <cols>
    <col min="1" max="1" width="28" bestFit="1" customWidth="1"/>
    <col min="2" max="11" width="12.33203125" customWidth="1"/>
    <col min="12" max="12" width="17" bestFit="1" customWidth="1"/>
    <col min="13" max="13" width="12.6640625" bestFit="1" customWidth="1"/>
    <col min="14" max="14" width="7" bestFit="1" customWidth="1"/>
    <col min="15" max="15" width="7.83203125" bestFit="1" customWidth="1"/>
    <col min="16" max="16" width="9.5" bestFit="1" customWidth="1"/>
    <col min="17" max="17" width="10.33203125" bestFit="1" customWidth="1"/>
    <col min="18" max="18" width="15" bestFit="1" customWidth="1"/>
  </cols>
  <sheetData>
    <row r="1" spans="1:18" x14ac:dyDescent="0.2">
      <c r="A1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t="s">
        <v>1</v>
      </c>
      <c r="M1" t="s">
        <v>2</v>
      </c>
      <c r="N1" t="s">
        <v>3</v>
      </c>
      <c r="O1" t="s">
        <v>4</v>
      </c>
      <c r="P1" t="s">
        <v>5</v>
      </c>
      <c r="Q1" t="s">
        <v>6</v>
      </c>
      <c r="R1" t="s">
        <v>7</v>
      </c>
    </row>
    <row r="2" spans="1:18" x14ac:dyDescent="0.2">
      <c r="A2" t="s">
        <v>132</v>
      </c>
      <c r="B2" t="s">
        <v>33</v>
      </c>
      <c r="C2">
        <v>418</v>
      </c>
      <c r="D2">
        <f>3*C2</f>
        <v>1254</v>
      </c>
      <c r="E2">
        <f>SUM(R2:R6)</f>
        <v>579</v>
      </c>
      <c r="F2" t="s">
        <v>34</v>
      </c>
      <c r="G2" t="s">
        <v>34</v>
      </c>
      <c r="H2">
        <f>MIN(P2:Q6)</f>
        <v>137056</v>
      </c>
      <c r="I2">
        <f>MAX(P2:Q6)</f>
        <v>145183</v>
      </c>
      <c r="J2" t="s">
        <v>281</v>
      </c>
      <c r="K2" s="1">
        <f>AVERAGE(L2:L6)</f>
        <v>0.99780000000000002</v>
      </c>
      <c r="L2" s="1">
        <v>1</v>
      </c>
      <c r="M2" t="b">
        <v>1</v>
      </c>
      <c r="N2">
        <v>1134</v>
      </c>
      <c r="O2">
        <v>1254</v>
      </c>
      <c r="P2">
        <v>137176</v>
      </c>
      <c r="Q2">
        <v>137056</v>
      </c>
      <c r="R2">
        <v>121</v>
      </c>
    </row>
    <row r="3" spans="1:18" x14ac:dyDescent="0.2">
      <c r="A3" t="s">
        <v>132</v>
      </c>
      <c r="L3" s="1">
        <v>1</v>
      </c>
      <c r="M3" t="b">
        <v>1</v>
      </c>
      <c r="N3">
        <v>1029</v>
      </c>
      <c r="O3">
        <v>1133</v>
      </c>
      <c r="P3">
        <v>137354</v>
      </c>
      <c r="Q3">
        <v>137250</v>
      </c>
      <c r="R3">
        <v>105</v>
      </c>
    </row>
    <row r="4" spans="1:18" x14ac:dyDescent="0.2">
      <c r="A4" t="s">
        <v>132</v>
      </c>
      <c r="L4" s="1">
        <v>1</v>
      </c>
      <c r="M4" t="b">
        <v>1</v>
      </c>
      <c r="N4">
        <v>875</v>
      </c>
      <c r="O4">
        <v>1031</v>
      </c>
      <c r="P4">
        <v>143258</v>
      </c>
      <c r="Q4">
        <v>143102</v>
      </c>
      <c r="R4">
        <v>157</v>
      </c>
    </row>
    <row r="5" spans="1:18" x14ac:dyDescent="0.2">
      <c r="A5" t="s">
        <v>132</v>
      </c>
      <c r="L5" s="1">
        <v>0.98899999999999999</v>
      </c>
      <c r="M5" t="b">
        <v>1</v>
      </c>
      <c r="N5">
        <v>784</v>
      </c>
      <c r="O5">
        <v>877</v>
      </c>
      <c r="P5">
        <v>144506</v>
      </c>
      <c r="Q5">
        <v>144413</v>
      </c>
      <c r="R5">
        <v>94</v>
      </c>
    </row>
    <row r="6" spans="1:18" x14ac:dyDescent="0.2">
      <c r="A6" t="s">
        <v>132</v>
      </c>
      <c r="L6" s="1">
        <v>1</v>
      </c>
      <c r="M6" t="b">
        <v>1</v>
      </c>
      <c r="N6">
        <v>686</v>
      </c>
      <c r="O6">
        <v>787</v>
      </c>
      <c r="P6">
        <v>145183</v>
      </c>
      <c r="Q6">
        <v>145082</v>
      </c>
      <c r="R6">
        <v>102</v>
      </c>
    </row>
    <row r="7" spans="1:18" x14ac:dyDescent="0.2">
      <c r="L7" s="1"/>
    </row>
    <row r="8" spans="1:18" x14ac:dyDescent="0.2">
      <c r="A8" t="s">
        <v>131</v>
      </c>
      <c r="B8" t="s">
        <v>33</v>
      </c>
      <c r="C8">
        <v>100</v>
      </c>
      <c r="D8">
        <f>3*C8</f>
        <v>300</v>
      </c>
      <c r="E8">
        <f>SUM(R8:R10)</f>
        <v>277</v>
      </c>
      <c r="F8" t="s">
        <v>112</v>
      </c>
      <c r="G8" t="s">
        <v>34</v>
      </c>
      <c r="H8">
        <f>MIN(P8:Q10)</f>
        <v>143178</v>
      </c>
      <c r="I8">
        <f>MAX(P8:Q10)</f>
        <v>145183</v>
      </c>
      <c r="J8" t="s">
        <v>281</v>
      </c>
      <c r="K8" s="1">
        <f>AVERAGE(L8:L10)</f>
        <v>0.99633333333333329</v>
      </c>
      <c r="L8" s="1">
        <v>1</v>
      </c>
      <c r="M8" t="b">
        <v>1</v>
      </c>
      <c r="N8">
        <v>81</v>
      </c>
      <c r="O8">
        <v>1</v>
      </c>
      <c r="P8">
        <v>143258</v>
      </c>
      <c r="Q8">
        <v>143178</v>
      </c>
      <c r="R8">
        <v>81</v>
      </c>
    </row>
    <row r="9" spans="1:18" x14ac:dyDescent="0.2">
      <c r="A9" t="s">
        <v>131</v>
      </c>
      <c r="L9" s="1">
        <v>0.98899999999999999</v>
      </c>
      <c r="M9" t="b">
        <v>1</v>
      </c>
      <c r="N9">
        <v>172</v>
      </c>
      <c r="O9">
        <v>79</v>
      </c>
      <c r="P9">
        <v>144506</v>
      </c>
      <c r="Q9">
        <v>144413</v>
      </c>
      <c r="R9">
        <v>94</v>
      </c>
    </row>
    <row r="10" spans="1:18" x14ac:dyDescent="0.2">
      <c r="A10" t="s">
        <v>131</v>
      </c>
      <c r="L10" s="1">
        <v>1</v>
      </c>
      <c r="M10" t="b">
        <v>1</v>
      </c>
      <c r="N10">
        <v>270</v>
      </c>
      <c r="O10">
        <v>169</v>
      </c>
      <c r="P10">
        <v>145183</v>
      </c>
      <c r="Q10">
        <v>145082</v>
      </c>
      <c r="R10">
        <v>102</v>
      </c>
    </row>
    <row r="11" spans="1:18" x14ac:dyDescent="0.2">
      <c r="L11" s="1"/>
    </row>
    <row r="12" spans="1:18" x14ac:dyDescent="0.2">
      <c r="A12" t="s">
        <v>143</v>
      </c>
      <c r="B12" t="s">
        <v>31</v>
      </c>
      <c r="C12">
        <v>196</v>
      </c>
      <c r="D12">
        <f>3*C12</f>
        <v>588</v>
      </c>
      <c r="E12">
        <v>595</v>
      </c>
      <c r="F12" t="s">
        <v>34</v>
      </c>
      <c r="G12" t="s">
        <v>34</v>
      </c>
      <c r="H12">
        <f>MIN(P12:Q12)</f>
        <v>110171</v>
      </c>
      <c r="I12">
        <f>MAX(P12:Q12)</f>
        <v>110755</v>
      </c>
      <c r="J12" t="s">
        <v>281</v>
      </c>
      <c r="K12" s="3">
        <v>0.85</v>
      </c>
      <c r="L12" s="1">
        <v>0.85</v>
      </c>
      <c r="M12" t="b">
        <v>1</v>
      </c>
      <c r="N12">
        <v>585</v>
      </c>
      <c r="O12">
        <v>1</v>
      </c>
      <c r="P12">
        <v>110755</v>
      </c>
      <c r="Q12">
        <v>110171</v>
      </c>
      <c r="R12">
        <v>595</v>
      </c>
    </row>
    <row r="13" spans="1:18" x14ac:dyDescent="0.2">
      <c r="L13" s="1"/>
    </row>
    <row r="14" spans="1:18" x14ac:dyDescent="0.2">
      <c r="A14" t="s">
        <v>140</v>
      </c>
      <c r="B14" t="s">
        <v>40</v>
      </c>
      <c r="C14">
        <v>169</v>
      </c>
      <c r="D14">
        <f>3*C14</f>
        <v>507</v>
      </c>
      <c r="E14">
        <f>SUM(R14:R16)</f>
        <v>512</v>
      </c>
      <c r="F14" t="s">
        <v>34</v>
      </c>
      <c r="G14" t="s">
        <v>34</v>
      </c>
      <c r="H14">
        <f>MIN(P14:Q16)</f>
        <v>119446</v>
      </c>
      <c r="I14">
        <f>MAX(P14:Q16)</f>
        <v>122694</v>
      </c>
      <c r="J14" t="s">
        <v>281</v>
      </c>
      <c r="K14" s="1">
        <f>AVERAGE(L14:L16)</f>
        <v>0.97900000000000009</v>
      </c>
      <c r="L14" s="1">
        <v>0.99</v>
      </c>
      <c r="M14" t="b">
        <v>1</v>
      </c>
      <c r="N14">
        <v>300</v>
      </c>
      <c r="O14">
        <v>507</v>
      </c>
      <c r="P14">
        <v>119653</v>
      </c>
      <c r="Q14">
        <v>119446</v>
      </c>
      <c r="R14">
        <v>208</v>
      </c>
    </row>
    <row r="15" spans="1:18" x14ac:dyDescent="0.2">
      <c r="A15" t="s">
        <v>140</v>
      </c>
      <c r="L15" s="1">
        <v>0.97699999999999998</v>
      </c>
      <c r="M15" t="b">
        <v>1</v>
      </c>
      <c r="N15">
        <v>130</v>
      </c>
      <c r="O15">
        <v>300</v>
      </c>
      <c r="P15">
        <v>121543</v>
      </c>
      <c r="Q15">
        <v>121373</v>
      </c>
      <c r="R15">
        <v>171</v>
      </c>
    </row>
    <row r="16" spans="1:18" x14ac:dyDescent="0.2">
      <c r="A16" t="s">
        <v>140</v>
      </c>
      <c r="L16" s="1">
        <v>0.97</v>
      </c>
      <c r="M16" t="b">
        <v>1</v>
      </c>
      <c r="N16">
        <v>1</v>
      </c>
      <c r="O16">
        <v>133</v>
      </c>
      <c r="P16">
        <v>122694</v>
      </c>
      <c r="Q16">
        <v>122562</v>
      </c>
      <c r="R16">
        <v>133</v>
      </c>
    </row>
    <row r="17" spans="1:18" x14ac:dyDescent="0.2">
      <c r="L17" s="1"/>
    </row>
    <row r="18" spans="1:18" x14ac:dyDescent="0.2">
      <c r="A18" t="s">
        <v>139</v>
      </c>
      <c r="B18" t="s">
        <v>40</v>
      </c>
      <c r="C18">
        <v>101</v>
      </c>
      <c r="D18">
        <f>3*C18</f>
        <v>303</v>
      </c>
      <c r="E18">
        <f>SUM(R18:R19)</f>
        <v>307</v>
      </c>
      <c r="F18" t="s">
        <v>34</v>
      </c>
      <c r="G18" t="s">
        <v>34</v>
      </c>
      <c r="H18">
        <f>MIN(P18:Q19)</f>
        <v>121370</v>
      </c>
      <c r="I18">
        <f>MAX(P18:Q19)</f>
        <v>122694</v>
      </c>
      <c r="J18" t="s">
        <v>281</v>
      </c>
      <c r="K18" s="1">
        <f>AVERAGE(L18:L19)</f>
        <v>0.97350000000000003</v>
      </c>
      <c r="L18" s="1">
        <v>0.97699999999999998</v>
      </c>
      <c r="M18" t="b">
        <v>1</v>
      </c>
      <c r="N18">
        <v>130</v>
      </c>
      <c r="O18">
        <v>303</v>
      </c>
      <c r="P18">
        <v>121543</v>
      </c>
      <c r="Q18">
        <v>121370</v>
      </c>
      <c r="R18">
        <v>174</v>
      </c>
    </row>
    <row r="19" spans="1:18" x14ac:dyDescent="0.2">
      <c r="A19" t="s">
        <v>139</v>
      </c>
      <c r="L19" s="1">
        <v>0.97</v>
      </c>
      <c r="M19" t="b">
        <v>1</v>
      </c>
      <c r="N19">
        <v>1</v>
      </c>
      <c r="O19">
        <v>133</v>
      </c>
      <c r="P19">
        <v>122694</v>
      </c>
      <c r="Q19">
        <v>122562</v>
      </c>
      <c r="R19">
        <v>133</v>
      </c>
    </row>
    <row r="20" spans="1:18" x14ac:dyDescent="0.2">
      <c r="L20" s="1"/>
    </row>
    <row r="21" spans="1:18" x14ac:dyDescent="0.2">
      <c r="A21" t="s">
        <v>138</v>
      </c>
      <c r="B21" t="s">
        <v>31</v>
      </c>
      <c r="C21">
        <v>276</v>
      </c>
      <c r="D21">
        <f>3*C21</f>
        <v>828</v>
      </c>
      <c r="E21">
        <v>825</v>
      </c>
      <c r="F21" t="s">
        <v>34</v>
      </c>
      <c r="G21" t="s">
        <v>34</v>
      </c>
      <c r="H21">
        <f>MIN(P21:Q21)</f>
        <v>122680</v>
      </c>
      <c r="I21">
        <f>MAX(P21:Q21)</f>
        <v>123504</v>
      </c>
      <c r="J21" t="s">
        <v>281</v>
      </c>
      <c r="K21" s="3">
        <v>0.98899999999999999</v>
      </c>
      <c r="L21" s="1">
        <v>0.98899999999999999</v>
      </c>
      <c r="M21" t="b">
        <v>1</v>
      </c>
      <c r="N21">
        <v>1</v>
      </c>
      <c r="O21">
        <v>825</v>
      </c>
      <c r="P21">
        <v>123504</v>
      </c>
      <c r="Q21">
        <v>122680</v>
      </c>
      <c r="R21">
        <v>825</v>
      </c>
    </row>
    <row r="22" spans="1:18" x14ac:dyDescent="0.2">
      <c r="K22" s="3"/>
      <c r="L22" s="1"/>
    </row>
    <row r="23" spans="1:18" x14ac:dyDescent="0.2">
      <c r="A23" t="s">
        <v>134</v>
      </c>
      <c r="B23" t="s">
        <v>111</v>
      </c>
      <c r="C23">
        <v>109</v>
      </c>
      <c r="D23">
        <f>3*C23</f>
        <v>327</v>
      </c>
      <c r="E23">
        <v>324</v>
      </c>
      <c r="F23" t="s">
        <v>34</v>
      </c>
      <c r="G23" t="s">
        <v>34</v>
      </c>
      <c r="H23">
        <f>MIN(P23:Q23)</f>
        <v>139343</v>
      </c>
      <c r="I23">
        <f>MAX(P23:Q23)</f>
        <v>139666</v>
      </c>
      <c r="J23" t="s">
        <v>281</v>
      </c>
      <c r="K23" s="3">
        <v>0.99099999999999999</v>
      </c>
      <c r="L23" s="1">
        <v>0.99099999999999999</v>
      </c>
      <c r="M23" t="b">
        <v>1</v>
      </c>
      <c r="N23">
        <v>324</v>
      </c>
      <c r="O23">
        <v>1</v>
      </c>
      <c r="P23">
        <v>139666</v>
      </c>
      <c r="Q23">
        <v>139343</v>
      </c>
      <c r="R23">
        <v>324</v>
      </c>
    </row>
    <row r="24" spans="1:18" x14ac:dyDescent="0.2">
      <c r="K24" s="3"/>
      <c r="L24" s="1"/>
    </row>
    <row r="25" spans="1:18" x14ac:dyDescent="0.2">
      <c r="A25" t="s">
        <v>133</v>
      </c>
      <c r="B25" t="s">
        <v>40</v>
      </c>
      <c r="C25">
        <v>660</v>
      </c>
      <c r="D25">
        <f>3*C25</f>
        <v>1980</v>
      </c>
      <c r="E25">
        <v>1980</v>
      </c>
      <c r="F25" t="s">
        <v>34</v>
      </c>
      <c r="G25" t="s">
        <v>34</v>
      </c>
      <c r="H25">
        <f>MIN(P25:Q25)</f>
        <v>139655</v>
      </c>
      <c r="I25">
        <f>MAX(P25:Q25)</f>
        <v>141634</v>
      </c>
      <c r="J25" t="s">
        <v>281</v>
      </c>
      <c r="K25" s="3">
        <v>0.998</v>
      </c>
      <c r="L25" s="1">
        <v>0.998</v>
      </c>
      <c r="M25" t="b">
        <v>1</v>
      </c>
      <c r="N25">
        <v>1980</v>
      </c>
      <c r="O25">
        <v>1</v>
      </c>
      <c r="P25">
        <v>141634</v>
      </c>
      <c r="Q25">
        <v>139655</v>
      </c>
      <c r="R25">
        <v>1980</v>
      </c>
    </row>
    <row r="26" spans="1:18" x14ac:dyDescent="0.2">
      <c r="K26" s="3"/>
      <c r="L26" s="1"/>
    </row>
    <row r="27" spans="1:18" x14ac:dyDescent="0.2">
      <c r="A27" t="s">
        <v>142</v>
      </c>
      <c r="B27" t="s">
        <v>40</v>
      </c>
      <c r="C27">
        <v>259</v>
      </c>
      <c r="D27">
        <f>3*C27</f>
        <v>777</v>
      </c>
      <c r="E27">
        <v>777</v>
      </c>
      <c r="F27" t="s">
        <v>34</v>
      </c>
      <c r="G27" t="s">
        <v>34</v>
      </c>
      <c r="H27">
        <f>MIN(P27:Q27)</f>
        <v>110753</v>
      </c>
      <c r="I27">
        <f>MAX(P27:Q27)</f>
        <v>111529</v>
      </c>
      <c r="J27" t="s">
        <v>281</v>
      </c>
      <c r="K27" s="3">
        <v>0.997</v>
      </c>
      <c r="L27" s="1">
        <v>0.997</v>
      </c>
      <c r="M27" t="b">
        <v>1</v>
      </c>
      <c r="N27">
        <v>777</v>
      </c>
      <c r="O27">
        <v>1</v>
      </c>
      <c r="P27">
        <v>111529</v>
      </c>
      <c r="Q27">
        <v>110753</v>
      </c>
      <c r="R27">
        <v>777</v>
      </c>
    </row>
    <row r="28" spans="1:18" x14ac:dyDescent="0.2">
      <c r="K28" s="3"/>
      <c r="L28" s="1"/>
    </row>
    <row r="29" spans="1:18" x14ac:dyDescent="0.2">
      <c r="A29" t="s">
        <v>153</v>
      </c>
      <c r="B29" t="s">
        <v>40</v>
      </c>
      <c r="C29">
        <v>194</v>
      </c>
      <c r="D29">
        <f>3*C29</f>
        <v>582</v>
      </c>
      <c r="E29">
        <v>220</v>
      </c>
      <c r="F29" t="s">
        <v>34</v>
      </c>
      <c r="G29" t="s">
        <v>34</v>
      </c>
      <c r="H29">
        <f>MIN(P29:Q29)</f>
        <v>57900</v>
      </c>
      <c r="I29">
        <f>MAX(P29:Q29)</f>
        <v>58119</v>
      </c>
      <c r="J29" t="s">
        <v>281</v>
      </c>
      <c r="K29" s="3">
        <v>0.91400000000000003</v>
      </c>
      <c r="L29" s="1">
        <v>0.91400000000000003</v>
      </c>
      <c r="M29" t="b">
        <v>1</v>
      </c>
      <c r="N29">
        <v>220</v>
      </c>
      <c r="O29">
        <v>1</v>
      </c>
      <c r="P29">
        <v>58119</v>
      </c>
      <c r="Q29">
        <v>57900</v>
      </c>
      <c r="R29">
        <v>220</v>
      </c>
    </row>
    <row r="30" spans="1:18" x14ac:dyDescent="0.2">
      <c r="L30" s="1"/>
    </row>
    <row r="31" spans="1:18" x14ac:dyDescent="0.2">
      <c r="A31" t="s">
        <v>154</v>
      </c>
      <c r="B31" t="s">
        <v>33</v>
      </c>
      <c r="C31">
        <v>220</v>
      </c>
      <c r="D31">
        <f>3*C31</f>
        <v>660</v>
      </c>
      <c r="E31">
        <f>SUM(R31:R33)</f>
        <v>662</v>
      </c>
      <c r="F31" t="s">
        <v>35</v>
      </c>
      <c r="G31" t="s">
        <v>34</v>
      </c>
      <c r="H31">
        <f>MIN(P31:Q33)</f>
        <v>53526</v>
      </c>
      <c r="I31">
        <f>MAX(P31:Q33)</f>
        <v>55005</v>
      </c>
      <c r="J31" t="s">
        <v>281</v>
      </c>
      <c r="K31" s="1">
        <f>AVERAGE(L31:L33)</f>
        <v>0.99266666666666659</v>
      </c>
      <c r="L31" s="1">
        <v>1</v>
      </c>
      <c r="M31" t="b">
        <v>1</v>
      </c>
      <c r="N31">
        <v>344</v>
      </c>
      <c r="O31">
        <v>660</v>
      </c>
      <c r="P31">
        <v>53842</v>
      </c>
      <c r="Q31">
        <v>53526</v>
      </c>
      <c r="R31">
        <v>317</v>
      </c>
    </row>
    <row r="32" spans="1:18" x14ac:dyDescent="0.2">
      <c r="A32" t="s">
        <v>154</v>
      </c>
      <c r="L32" s="1">
        <v>0.98599999999999999</v>
      </c>
      <c r="M32" t="b">
        <v>1</v>
      </c>
      <c r="N32">
        <v>126</v>
      </c>
      <c r="O32">
        <v>343</v>
      </c>
      <c r="P32">
        <v>54779</v>
      </c>
      <c r="Q32">
        <v>54562</v>
      </c>
      <c r="R32">
        <v>218</v>
      </c>
    </row>
    <row r="33" spans="1:18" x14ac:dyDescent="0.2">
      <c r="A33" t="s">
        <v>154</v>
      </c>
      <c r="L33" s="1">
        <v>0.99199999999999999</v>
      </c>
      <c r="M33" t="b">
        <v>1</v>
      </c>
      <c r="N33">
        <v>1</v>
      </c>
      <c r="O33">
        <v>127</v>
      </c>
      <c r="P33">
        <v>55005</v>
      </c>
      <c r="Q33">
        <v>54879</v>
      </c>
      <c r="R33">
        <v>127</v>
      </c>
    </row>
    <row r="34" spans="1:18" x14ac:dyDescent="0.2">
      <c r="L34" s="1"/>
    </row>
    <row r="35" spans="1:18" x14ac:dyDescent="0.2">
      <c r="A35" t="s">
        <v>150</v>
      </c>
      <c r="B35" t="s">
        <v>33</v>
      </c>
      <c r="C35">
        <v>373</v>
      </c>
      <c r="D35">
        <f>3*C35</f>
        <v>1119</v>
      </c>
      <c r="E35">
        <f>SUM(R35:R42)</f>
        <v>1055</v>
      </c>
      <c r="F35" t="s">
        <v>112</v>
      </c>
      <c r="G35" t="s">
        <v>34</v>
      </c>
      <c r="H35">
        <f>MIN(P35:Q42)</f>
        <v>83920</v>
      </c>
      <c r="I35">
        <f>MAX(P35:Q42)</f>
        <v>89037</v>
      </c>
      <c r="J35" t="s">
        <v>281</v>
      </c>
      <c r="K35" s="1">
        <f>AVERAGE(L35:L42)</f>
        <v>0.99275000000000013</v>
      </c>
      <c r="L35" s="1">
        <v>1</v>
      </c>
      <c r="M35" t="b">
        <v>1</v>
      </c>
      <c r="N35">
        <v>1003</v>
      </c>
      <c r="O35">
        <v>1119</v>
      </c>
      <c r="P35">
        <v>84036</v>
      </c>
      <c r="Q35">
        <v>83920</v>
      </c>
      <c r="R35">
        <v>117</v>
      </c>
    </row>
    <row r="36" spans="1:18" x14ac:dyDescent="0.2">
      <c r="A36" t="s">
        <v>150</v>
      </c>
      <c r="L36" s="1">
        <v>0.98199999999999998</v>
      </c>
      <c r="M36" t="b">
        <v>1</v>
      </c>
      <c r="N36">
        <v>841</v>
      </c>
      <c r="O36">
        <v>1009</v>
      </c>
      <c r="P36">
        <v>85493</v>
      </c>
      <c r="Q36">
        <v>85324</v>
      </c>
      <c r="R36">
        <v>170</v>
      </c>
    </row>
    <row r="37" spans="1:18" x14ac:dyDescent="0.2">
      <c r="A37" t="s">
        <v>150</v>
      </c>
      <c r="L37" s="1">
        <v>1</v>
      </c>
      <c r="M37" t="b">
        <v>1</v>
      </c>
      <c r="N37">
        <v>742</v>
      </c>
      <c r="O37">
        <v>841</v>
      </c>
      <c r="P37">
        <v>85687</v>
      </c>
      <c r="Q37">
        <v>85588</v>
      </c>
      <c r="R37">
        <v>100</v>
      </c>
    </row>
    <row r="38" spans="1:18" x14ac:dyDescent="0.2">
      <c r="A38" t="s">
        <v>150</v>
      </c>
      <c r="L38" s="1">
        <v>0.98699999999999999</v>
      </c>
      <c r="M38" t="b">
        <v>1</v>
      </c>
      <c r="N38">
        <v>607</v>
      </c>
      <c r="O38">
        <v>682</v>
      </c>
      <c r="P38">
        <v>86454</v>
      </c>
      <c r="Q38">
        <v>86379</v>
      </c>
      <c r="R38">
        <v>76</v>
      </c>
    </row>
    <row r="39" spans="1:18" x14ac:dyDescent="0.2">
      <c r="A39" t="s">
        <v>150</v>
      </c>
      <c r="L39" s="1">
        <v>0.98799999999999999</v>
      </c>
      <c r="M39" t="b">
        <v>1</v>
      </c>
      <c r="N39">
        <v>522</v>
      </c>
      <c r="O39">
        <v>605</v>
      </c>
      <c r="P39">
        <v>86640</v>
      </c>
      <c r="Q39">
        <v>86557</v>
      </c>
      <c r="R39">
        <v>84</v>
      </c>
    </row>
    <row r="40" spans="1:18" x14ac:dyDescent="0.2">
      <c r="A40" t="s">
        <v>150</v>
      </c>
      <c r="L40" s="1">
        <v>0.98499999999999999</v>
      </c>
      <c r="M40" t="b">
        <v>1</v>
      </c>
      <c r="N40">
        <v>200</v>
      </c>
      <c r="O40">
        <v>525</v>
      </c>
      <c r="P40">
        <v>87343</v>
      </c>
      <c r="Q40">
        <v>87018</v>
      </c>
      <c r="R40">
        <v>326</v>
      </c>
    </row>
    <row r="41" spans="1:18" x14ac:dyDescent="0.2">
      <c r="A41" t="s">
        <v>150</v>
      </c>
      <c r="L41" s="1">
        <v>1</v>
      </c>
      <c r="M41" t="b">
        <v>1</v>
      </c>
      <c r="N41">
        <v>160</v>
      </c>
      <c r="O41">
        <v>200</v>
      </c>
      <c r="P41">
        <v>88655</v>
      </c>
      <c r="Q41">
        <v>88615</v>
      </c>
      <c r="R41">
        <v>41</v>
      </c>
    </row>
    <row r="42" spans="1:18" x14ac:dyDescent="0.2">
      <c r="A42" t="s">
        <v>150</v>
      </c>
      <c r="L42" s="1">
        <v>1</v>
      </c>
      <c r="M42" t="b">
        <v>1</v>
      </c>
      <c r="N42">
        <v>23</v>
      </c>
      <c r="O42">
        <v>163</v>
      </c>
      <c r="P42">
        <v>89037</v>
      </c>
      <c r="Q42">
        <v>88897</v>
      </c>
      <c r="R42">
        <v>141</v>
      </c>
    </row>
    <row r="43" spans="1:18" x14ac:dyDescent="0.2">
      <c r="L43" s="1"/>
    </row>
    <row r="44" spans="1:18" x14ac:dyDescent="0.2">
      <c r="A44" t="s">
        <v>151</v>
      </c>
      <c r="B44" t="s">
        <v>33</v>
      </c>
      <c r="C44">
        <v>279</v>
      </c>
      <c r="D44">
        <f>3*C44</f>
        <v>837</v>
      </c>
      <c r="E44">
        <f>SUM(R44:R48)</f>
        <v>841</v>
      </c>
      <c r="F44" t="s">
        <v>35</v>
      </c>
      <c r="G44" t="s">
        <v>34</v>
      </c>
      <c r="H44">
        <f>MIN(P44:Q48)</f>
        <v>79040</v>
      </c>
      <c r="I44">
        <f>MAX(P44:Q48)</f>
        <v>82011</v>
      </c>
      <c r="J44" t="s">
        <v>281</v>
      </c>
      <c r="K44" s="1">
        <f>AVERAGE(L44:L48)</f>
        <v>0.99540000000000006</v>
      </c>
      <c r="L44" s="1">
        <v>1</v>
      </c>
      <c r="M44" t="b">
        <v>1</v>
      </c>
      <c r="N44">
        <v>709</v>
      </c>
      <c r="O44">
        <v>837</v>
      </c>
      <c r="P44">
        <v>79168</v>
      </c>
      <c r="Q44">
        <v>79040</v>
      </c>
      <c r="R44">
        <v>129</v>
      </c>
    </row>
    <row r="45" spans="1:18" x14ac:dyDescent="0.2">
      <c r="A45" t="s">
        <v>151</v>
      </c>
      <c r="L45" s="1">
        <v>1</v>
      </c>
      <c r="M45" t="b">
        <v>1</v>
      </c>
      <c r="N45">
        <v>596</v>
      </c>
      <c r="O45">
        <v>709</v>
      </c>
      <c r="P45">
        <v>79470</v>
      </c>
      <c r="Q45">
        <v>79357</v>
      </c>
      <c r="R45">
        <v>114</v>
      </c>
    </row>
    <row r="46" spans="1:18" x14ac:dyDescent="0.2">
      <c r="A46" t="s">
        <v>151</v>
      </c>
      <c r="L46" s="1">
        <v>0.98399999999999999</v>
      </c>
      <c r="M46" t="b">
        <v>1</v>
      </c>
      <c r="N46">
        <v>410</v>
      </c>
      <c r="O46">
        <v>595</v>
      </c>
      <c r="P46">
        <v>80927</v>
      </c>
      <c r="Q46">
        <v>80742</v>
      </c>
      <c r="R46">
        <v>186</v>
      </c>
    </row>
    <row r="47" spans="1:18" x14ac:dyDescent="0.2">
      <c r="A47" t="s">
        <v>151</v>
      </c>
      <c r="L47" s="1">
        <v>1</v>
      </c>
      <c r="M47" t="b">
        <v>1</v>
      </c>
      <c r="N47">
        <v>267</v>
      </c>
      <c r="O47">
        <v>410</v>
      </c>
      <c r="P47">
        <v>81579</v>
      </c>
      <c r="Q47">
        <v>81436</v>
      </c>
      <c r="R47">
        <v>144</v>
      </c>
    </row>
    <row r="48" spans="1:18" x14ac:dyDescent="0.2">
      <c r="A48" t="s">
        <v>151</v>
      </c>
      <c r="L48" s="1">
        <v>0.99299999999999999</v>
      </c>
      <c r="M48" t="b">
        <v>1</v>
      </c>
      <c r="N48">
        <v>1</v>
      </c>
      <c r="O48">
        <v>268</v>
      </c>
      <c r="P48">
        <v>82011</v>
      </c>
      <c r="Q48">
        <v>81744</v>
      </c>
      <c r="R48">
        <v>268</v>
      </c>
    </row>
    <row r="49" spans="1:18" x14ac:dyDescent="0.2">
      <c r="L49" s="1"/>
    </row>
    <row r="50" spans="1:18" x14ac:dyDescent="0.2">
      <c r="A50" t="s">
        <v>155</v>
      </c>
      <c r="B50" t="s">
        <v>33</v>
      </c>
      <c r="C50">
        <v>319</v>
      </c>
      <c r="D50">
        <f>3*C50</f>
        <v>957</v>
      </c>
      <c r="E50">
        <f>SUM(R50:R53)</f>
        <v>965</v>
      </c>
      <c r="F50" t="s">
        <v>35</v>
      </c>
      <c r="G50" t="s">
        <v>34</v>
      </c>
      <c r="H50">
        <f>MIN(P50:Q53)</f>
        <v>46612</v>
      </c>
      <c r="I50">
        <f>MAX(P50:Q53)</f>
        <v>50332</v>
      </c>
      <c r="J50" t="s">
        <v>281</v>
      </c>
      <c r="K50" s="1">
        <f>AVERAGE(L50:L53)</f>
        <v>0.995</v>
      </c>
      <c r="L50" s="1">
        <v>0.98</v>
      </c>
      <c r="M50" t="b">
        <v>1</v>
      </c>
      <c r="N50">
        <v>807</v>
      </c>
      <c r="O50">
        <v>957</v>
      </c>
      <c r="P50">
        <v>46762</v>
      </c>
      <c r="Q50">
        <v>46612</v>
      </c>
      <c r="R50">
        <v>151</v>
      </c>
    </row>
    <row r="51" spans="1:18" x14ac:dyDescent="0.2">
      <c r="A51" t="s">
        <v>155</v>
      </c>
      <c r="L51" s="1">
        <v>1</v>
      </c>
      <c r="M51" t="b">
        <v>1</v>
      </c>
      <c r="N51">
        <v>654</v>
      </c>
      <c r="O51">
        <v>808</v>
      </c>
      <c r="P51">
        <v>48184</v>
      </c>
      <c r="Q51">
        <v>48030</v>
      </c>
      <c r="R51">
        <v>155</v>
      </c>
    </row>
    <row r="52" spans="1:18" x14ac:dyDescent="0.2">
      <c r="A52" t="s">
        <v>155</v>
      </c>
      <c r="L52" s="1">
        <v>1</v>
      </c>
      <c r="M52" t="b">
        <v>1</v>
      </c>
      <c r="N52">
        <v>600</v>
      </c>
      <c r="O52">
        <v>655</v>
      </c>
      <c r="P52">
        <v>48347</v>
      </c>
      <c r="Q52">
        <v>48292</v>
      </c>
      <c r="R52">
        <v>56</v>
      </c>
    </row>
    <row r="53" spans="1:18" x14ac:dyDescent="0.2">
      <c r="A53" t="s">
        <v>155</v>
      </c>
      <c r="L53" s="1">
        <v>1</v>
      </c>
      <c r="M53" t="b">
        <v>1</v>
      </c>
      <c r="N53">
        <v>1</v>
      </c>
      <c r="O53">
        <v>603</v>
      </c>
      <c r="P53">
        <v>50332</v>
      </c>
      <c r="Q53">
        <v>49730</v>
      </c>
      <c r="R53">
        <v>603</v>
      </c>
    </row>
    <row r="54" spans="1:18" x14ac:dyDescent="0.2">
      <c r="L54" s="1"/>
    </row>
    <row r="55" spans="1:18" x14ac:dyDescent="0.2">
      <c r="A55" t="s">
        <v>149</v>
      </c>
      <c r="B55" t="s">
        <v>31</v>
      </c>
      <c r="C55">
        <v>409</v>
      </c>
      <c r="D55">
        <f>3*C55</f>
        <v>1227</v>
      </c>
      <c r="E55">
        <v>972</v>
      </c>
      <c r="F55" t="s">
        <v>34</v>
      </c>
      <c r="G55" t="s">
        <v>34</v>
      </c>
      <c r="H55">
        <f>MIN(P55:Q55)</f>
        <v>94125</v>
      </c>
      <c r="I55">
        <f>MAX(P55:Q55)</f>
        <v>95096</v>
      </c>
      <c r="J55" t="s">
        <v>281</v>
      </c>
      <c r="K55" s="1">
        <v>0.90100000000000002</v>
      </c>
      <c r="L55" s="1">
        <v>0.90100000000000002</v>
      </c>
      <c r="M55" t="b">
        <v>1</v>
      </c>
      <c r="N55">
        <v>1224</v>
      </c>
      <c r="O55">
        <v>280</v>
      </c>
      <c r="P55">
        <v>95096</v>
      </c>
      <c r="Q55">
        <v>94125</v>
      </c>
      <c r="R55">
        <v>972</v>
      </c>
    </row>
    <row r="56" spans="1:18" x14ac:dyDescent="0.2">
      <c r="K56" s="1"/>
      <c r="L56" s="1"/>
    </row>
    <row r="57" spans="1:18" x14ac:dyDescent="0.2">
      <c r="A57" t="s">
        <v>148</v>
      </c>
      <c r="B57" t="s">
        <v>33</v>
      </c>
      <c r="C57">
        <v>133</v>
      </c>
      <c r="D57">
        <f>3*C57</f>
        <v>399</v>
      </c>
      <c r="E57">
        <v>190</v>
      </c>
      <c r="F57" t="s">
        <v>34</v>
      </c>
      <c r="G57" t="s">
        <v>34</v>
      </c>
      <c r="H57">
        <f>MIN(P57:Q57)</f>
        <v>94125</v>
      </c>
      <c r="I57">
        <f>MAX(P57:Q57)</f>
        <v>94314</v>
      </c>
      <c r="J57" t="s">
        <v>281</v>
      </c>
      <c r="K57" s="1">
        <v>0.94699999999999995</v>
      </c>
      <c r="L57" s="1">
        <v>0.94699999999999995</v>
      </c>
      <c r="M57" t="b">
        <v>1</v>
      </c>
      <c r="N57">
        <v>399</v>
      </c>
      <c r="O57">
        <v>210</v>
      </c>
      <c r="P57">
        <v>94314</v>
      </c>
      <c r="Q57">
        <v>94125</v>
      </c>
      <c r="R57">
        <v>190</v>
      </c>
    </row>
    <row r="58" spans="1:18" x14ac:dyDescent="0.2">
      <c r="K58" s="1"/>
      <c r="L58" s="1"/>
    </row>
    <row r="59" spans="1:18" x14ac:dyDescent="0.2">
      <c r="A59" t="s">
        <v>147</v>
      </c>
      <c r="B59" t="s">
        <v>31</v>
      </c>
      <c r="C59">
        <v>553</v>
      </c>
      <c r="D59">
        <f>3*C59</f>
        <v>1659</v>
      </c>
      <c r="E59">
        <v>972</v>
      </c>
      <c r="F59" t="s">
        <v>34</v>
      </c>
      <c r="G59" t="s">
        <v>34</v>
      </c>
      <c r="H59">
        <f>MIN(P59:Q59)</f>
        <v>94125</v>
      </c>
      <c r="I59">
        <f>MAX(P59:Q59)</f>
        <v>95096</v>
      </c>
      <c r="J59" t="s">
        <v>281</v>
      </c>
      <c r="K59" s="1">
        <v>0.90100000000000002</v>
      </c>
      <c r="L59" s="1">
        <v>0.90100000000000002</v>
      </c>
      <c r="M59" t="b">
        <v>1</v>
      </c>
      <c r="N59">
        <v>1656</v>
      </c>
      <c r="O59">
        <v>712</v>
      </c>
      <c r="P59">
        <v>95096</v>
      </c>
      <c r="Q59">
        <v>94125</v>
      </c>
      <c r="R59">
        <v>972</v>
      </c>
    </row>
    <row r="60" spans="1:18" x14ac:dyDescent="0.2">
      <c r="K60" s="1"/>
      <c r="L60" s="1"/>
    </row>
    <row r="61" spans="1:18" x14ac:dyDescent="0.2">
      <c r="A61" t="s">
        <v>146</v>
      </c>
      <c r="B61" t="s">
        <v>33</v>
      </c>
      <c r="C61">
        <v>133</v>
      </c>
      <c r="D61">
        <f>3*C61</f>
        <v>399</v>
      </c>
      <c r="E61">
        <v>190</v>
      </c>
      <c r="F61" t="s">
        <v>34</v>
      </c>
      <c r="G61" t="s">
        <v>34</v>
      </c>
      <c r="H61">
        <f>MIN(P61:Q61)</f>
        <v>94125</v>
      </c>
      <c r="I61">
        <f>MAX(P61:Q61)</f>
        <v>94314</v>
      </c>
      <c r="J61" t="s">
        <v>281</v>
      </c>
      <c r="K61" s="1">
        <v>0.94699999999999995</v>
      </c>
      <c r="L61" s="1">
        <v>0.94699999999999995</v>
      </c>
      <c r="M61" t="b">
        <v>1</v>
      </c>
      <c r="N61">
        <v>399</v>
      </c>
      <c r="O61">
        <v>210</v>
      </c>
      <c r="P61">
        <v>94314</v>
      </c>
      <c r="Q61">
        <v>94125</v>
      </c>
      <c r="R61">
        <v>190</v>
      </c>
    </row>
    <row r="62" spans="1:18" x14ac:dyDescent="0.2">
      <c r="K62" s="1"/>
      <c r="L62" s="1"/>
    </row>
    <row r="63" spans="1:18" x14ac:dyDescent="0.2">
      <c r="A63" t="s">
        <v>145</v>
      </c>
      <c r="B63" t="s">
        <v>31</v>
      </c>
      <c r="C63">
        <v>409</v>
      </c>
      <c r="D63">
        <f>3*C63</f>
        <v>1227</v>
      </c>
      <c r="E63">
        <v>972</v>
      </c>
      <c r="F63" t="s">
        <v>34</v>
      </c>
      <c r="G63" t="s">
        <v>34</v>
      </c>
      <c r="H63">
        <f>MIN(P63:Q63)</f>
        <v>94125</v>
      </c>
      <c r="I63">
        <f>MAX(P63:Q63)</f>
        <v>95096</v>
      </c>
      <c r="J63" t="s">
        <v>281</v>
      </c>
      <c r="K63" s="1">
        <v>0.90100000000000002</v>
      </c>
      <c r="L63" s="1">
        <v>0.90100000000000002</v>
      </c>
      <c r="M63" t="b">
        <v>1</v>
      </c>
      <c r="N63">
        <v>1224</v>
      </c>
      <c r="O63">
        <v>280</v>
      </c>
      <c r="P63">
        <v>95096</v>
      </c>
      <c r="Q63">
        <v>94125</v>
      </c>
      <c r="R63">
        <v>972</v>
      </c>
    </row>
    <row r="64" spans="1:18" x14ac:dyDescent="0.2">
      <c r="K64" s="1"/>
      <c r="L64" s="1"/>
    </row>
    <row r="65" spans="1:18" x14ac:dyDescent="0.2">
      <c r="A65" t="s">
        <v>144</v>
      </c>
      <c r="B65" t="s">
        <v>33</v>
      </c>
      <c r="C65">
        <v>133</v>
      </c>
      <c r="D65">
        <f>3*C65</f>
        <v>399</v>
      </c>
      <c r="E65">
        <v>190</v>
      </c>
      <c r="F65" t="s">
        <v>34</v>
      </c>
      <c r="G65" t="s">
        <v>34</v>
      </c>
      <c r="H65">
        <f>MIN(P65:Q65)</f>
        <v>94125</v>
      </c>
      <c r="I65">
        <f>MAX(P65:Q65)</f>
        <v>94314</v>
      </c>
      <c r="J65" t="s">
        <v>281</v>
      </c>
      <c r="K65" s="1">
        <v>0.94699999999999995</v>
      </c>
      <c r="L65" s="1">
        <v>0.94699999999999995</v>
      </c>
      <c r="M65" t="b">
        <v>1</v>
      </c>
      <c r="N65">
        <v>399</v>
      </c>
      <c r="O65">
        <v>210</v>
      </c>
      <c r="P65">
        <v>94314</v>
      </c>
      <c r="Q65">
        <v>94125</v>
      </c>
      <c r="R65">
        <v>190</v>
      </c>
    </row>
    <row r="66" spans="1:18" x14ac:dyDescent="0.2">
      <c r="K66" s="1"/>
      <c r="L66" s="1"/>
    </row>
    <row r="67" spans="1:18" x14ac:dyDescent="0.2">
      <c r="A67" t="s">
        <v>8</v>
      </c>
      <c r="B67" t="s">
        <v>31</v>
      </c>
      <c r="C67">
        <v>330</v>
      </c>
      <c r="D67">
        <f>3*C67</f>
        <v>990</v>
      </c>
      <c r="E67">
        <v>1014</v>
      </c>
      <c r="F67" t="s">
        <v>34</v>
      </c>
      <c r="G67" t="s">
        <v>34</v>
      </c>
      <c r="H67">
        <f>MIN(P67:Q67)</f>
        <v>94083</v>
      </c>
      <c r="I67">
        <f>MAX(P67:Q67)</f>
        <v>95096</v>
      </c>
      <c r="J67" t="s">
        <v>281</v>
      </c>
      <c r="K67" s="1">
        <v>0.90300000000000002</v>
      </c>
      <c r="L67" s="1">
        <v>0.90300000000000002</v>
      </c>
      <c r="M67" t="b">
        <v>1</v>
      </c>
      <c r="N67">
        <v>987</v>
      </c>
      <c r="O67">
        <v>1</v>
      </c>
      <c r="P67">
        <v>95096</v>
      </c>
      <c r="Q67">
        <v>94083</v>
      </c>
      <c r="R67">
        <v>1014</v>
      </c>
    </row>
    <row r="68" spans="1:18" x14ac:dyDescent="0.2">
      <c r="L68" s="1"/>
    </row>
    <row r="69" spans="1:18" x14ac:dyDescent="0.2">
      <c r="A69" t="s">
        <v>137</v>
      </c>
      <c r="B69" t="s">
        <v>33</v>
      </c>
      <c r="C69">
        <v>149</v>
      </c>
      <c r="D69">
        <f>3*C69</f>
        <v>447</v>
      </c>
      <c r="E69">
        <f>SUM(R69:R71)</f>
        <v>395</v>
      </c>
      <c r="F69" t="s">
        <v>34</v>
      </c>
      <c r="G69" t="s">
        <v>35</v>
      </c>
      <c r="H69">
        <f>MIN(P69:Q71)</f>
        <v>15133</v>
      </c>
      <c r="I69">
        <f>MAX(P69:Q71)</f>
        <v>131662</v>
      </c>
      <c r="J69" t="s">
        <v>281</v>
      </c>
      <c r="K69" s="1">
        <f>AVERAGE(L69:L71)</f>
        <v>0.98</v>
      </c>
      <c r="L69" s="1">
        <v>0.95599999999999996</v>
      </c>
      <c r="M69" t="b">
        <v>1</v>
      </c>
      <c r="N69">
        <v>113</v>
      </c>
      <c r="O69">
        <v>1</v>
      </c>
      <c r="P69">
        <v>131292</v>
      </c>
      <c r="Q69">
        <v>131183</v>
      </c>
      <c r="R69">
        <v>113</v>
      </c>
    </row>
    <row r="70" spans="1:18" x14ac:dyDescent="0.2">
      <c r="A70" t="s">
        <v>137</v>
      </c>
      <c r="L70" s="1">
        <v>0.98399999999999999</v>
      </c>
      <c r="M70" t="b">
        <v>1</v>
      </c>
      <c r="N70">
        <v>388</v>
      </c>
      <c r="O70">
        <v>141</v>
      </c>
      <c r="P70">
        <v>131662</v>
      </c>
      <c r="Q70">
        <v>131415</v>
      </c>
      <c r="R70">
        <v>248</v>
      </c>
    </row>
    <row r="71" spans="1:18" x14ac:dyDescent="0.2">
      <c r="A71" t="s">
        <v>172</v>
      </c>
      <c r="L71" s="1">
        <v>1</v>
      </c>
      <c r="M71" t="b">
        <v>1</v>
      </c>
      <c r="N71">
        <v>3</v>
      </c>
      <c r="O71">
        <v>36</v>
      </c>
      <c r="P71">
        <v>15166</v>
      </c>
      <c r="Q71">
        <v>15133</v>
      </c>
      <c r="R71">
        <v>34</v>
      </c>
    </row>
    <row r="72" spans="1:18" x14ac:dyDescent="0.2">
      <c r="L72" s="1"/>
    </row>
    <row r="73" spans="1:18" x14ac:dyDescent="0.2">
      <c r="A73" t="s">
        <v>158</v>
      </c>
      <c r="B73" t="s">
        <v>40</v>
      </c>
      <c r="C73">
        <v>571</v>
      </c>
      <c r="D73">
        <f>3*C73</f>
        <v>1713</v>
      </c>
      <c r="E73">
        <f>SUM(R73:R76)</f>
        <v>1729</v>
      </c>
      <c r="F73" t="s">
        <v>112</v>
      </c>
      <c r="G73" t="s">
        <v>34</v>
      </c>
      <c r="H73">
        <f>MIN(P73:Q76)</f>
        <v>42929</v>
      </c>
      <c r="I73">
        <f>MAX(P73:Q76)</f>
        <v>45196</v>
      </c>
      <c r="J73" t="s">
        <v>281</v>
      </c>
      <c r="K73" s="1">
        <f>AVERAGE(L73:L76)</f>
        <v>0.96699999999999997</v>
      </c>
      <c r="L73" s="1">
        <v>0.91700000000000004</v>
      </c>
      <c r="M73" t="b">
        <v>1</v>
      </c>
      <c r="N73">
        <v>78</v>
      </c>
      <c r="O73">
        <v>1</v>
      </c>
      <c r="P73">
        <v>43012</v>
      </c>
      <c r="Q73">
        <v>42929</v>
      </c>
      <c r="R73">
        <v>84</v>
      </c>
    </row>
    <row r="74" spans="1:18" x14ac:dyDescent="0.2">
      <c r="A74" t="s">
        <v>158</v>
      </c>
      <c r="L74" s="1">
        <v>0.97499999999999998</v>
      </c>
      <c r="M74" t="b">
        <v>1</v>
      </c>
      <c r="N74">
        <v>159</v>
      </c>
      <c r="O74">
        <v>79</v>
      </c>
      <c r="P74">
        <v>43168</v>
      </c>
      <c r="Q74">
        <v>43088</v>
      </c>
      <c r="R74">
        <v>81</v>
      </c>
    </row>
    <row r="75" spans="1:18" x14ac:dyDescent="0.2">
      <c r="A75" t="s">
        <v>158</v>
      </c>
      <c r="L75" s="1">
        <v>0.98899999999999999</v>
      </c>
      <c r="M75" t="b">
        <v>1</v>
      </c>
      <c r="N75">
        <v>710</v>
      </c>
      <c r="O75">
        <v>157</v>
      </c>
      <c r="P75">
        <v>44117</v>
      </c>
      <c r="Q75">
        <v>43564</v>
      </c>
      <c r="R75">
        <v>554</v>
      </c>
    </row>
    <row r="76" spans="1:18" x14ac:dyDescent="0.2">
      <c r="A76" t="s">
        <v>158</v>
      </c>
      <c r="L76" s="1">
        <v>0.98699999999999999</v>
      </c>
      <c r="M76" t="b">
        <v>1</v>
      </c>
      <c r="N76">
        <v>1713</v>
      </c>
      <c r="O76">
        <v>704</v>
      </c>
      <c r="P76">
        <v>45196</v>
      </c>
      <c r="Q76">
        <v>44187</v>
      </c>
      <c r="R76">
        <v>1010</v>
      </c>
    </row>
    <row r="77" spans="1:18" x14ac:dyDescent="0.2">
      <c r="L77" s="1"/>
    </row>
    <row r="78" spans="1:18" x14ac:dyDescent="0.2">
      <c r="A78" t="s">
        <v>156</v>
      </c>
      <c r="B78" t="s">
        <v>33</v>
      </c>
      <c r="C78">
        <v>275</v>
      </c>
      <c r="D78">
        <f>3*C78</f>
        <v>825</v>
      </c>
      <c r="E78">
        <v>823</v>
      </c>
      <c r="F78" t="s">
        <v>35</v>
      </c>
      <c r="G78" t="s">
        <v>34</v>
      </c>
      <c r="H78">
        <f>MIN(P78:Q78)</f>
        <v>44374</v>
      </c>
      <c r="I78">
        <f>MAX(P78:Q78)</f>
        <v>45196</v>
      </c>
      <c r="J78" t="s">
        <v>281</v>
      </c>
      <c r="K78" s="3">
        <v>0.99</v>
      </c>
      <c r="L78" s="1">
        <v>0.99</v>
      </c>
      <c r="M78" t="b">
        <v>1</v>
      </c>
      <c r="N78">
        <v>825</v>
      </c>
      <c r="O78">
        <v>3</v>
      </c>
      <c r="P78">
        <v>45196</v>
      </c>
      <c r="Q78">
        <v>44374</v>
      </c>
      <c r="R78">
        <v>823</v>
      </c>
    </row>
    <row r="79" spans="1:18" x14ac:dyDescent="0.2">
      <c r="L79" s="1"/>
    </row>
    <row r="80" spans="1:18" x14ac:dyDescent="0.2">
      <c r="A80" t="s">
        <v>157</v>
      </c>
      <c r="B80" t="s">
        <v>40</v>
      </c>
      <c r="C80">
        <v>273</v>
      </c>
      <c r="D80">
        <f>3*C80</f>
        <v>819</v>
      </c>
      <c r="E80">
        <f>SUM(R80:R83)</f>
        <v>803</v>
      </c>
      <c r="F80" t="s">
        <v>34</v>
      </c>
      <c r="G80" t="s">
        <v>34</v>
      </c>
      <c r="H80">
        <f>MIN(P80:Q83)</f>
        <v>42929</v>
      </c>
      <c r="I80">
        <f>MAX(P80:Q83)</f>
        <v>44270</v>
      </c>
      <c r="J80" t="s">
        <v>281</v>
      </c>
      <c r="K80" s="1">
        <f>AVERAGE(L80:L83)</f>
        <v>0.96724999999999994</v>
      </c>
      <c r="L80" s="1">
        <v>0.91700000000000004</v>
      </c>
      <c r="M80" t="b">
        <v>1</v>
      </c>
      <c r="N80">
        <v>78</v>
      </c>
      <c r="O80">
        <v>1</v>
      </c>
      <c r="P80">
        <v>43012</v>
      </c>
      <c r="Q80">
        <v>42929</v>
      </c>
      <c r="R80">
        <v>84</v>
      </c>
    </row>
    <row r="81" spans="1:18" x14ac:dyDescent="0.2">
      <c r="A81" t="s">
        <v>157</v>
      </c>
      <c r="L81" s="1">
        <v>0.97499999999999998</v>
      </c>
      <c r="M81" t="b">
        <v>1</v>
      </c>
      <c r="N81">
        <v>159</v>
      </c>
      <c r="O81">
        <v>79</v>
      </c>
      <c r="P81">
        <v>43168</v>
      </c>
      <c r="Q81">
        <v>43088</v>
      </c>
      <c r="R81">
        <v>81</v>
      </c>
    </row>
    <row r="82" spans="1:18" x14ac:dyDescent="0.2">
      <c r="A82" t="s">
        <v>157</v>
      </c>
      <c r="L82" s="1">
        <v>0.98899999999999999</v>
      </c>
      <c r="M82" t="b">
        <v>1</v>
      </c>
      <c r="N82">
        <v>710</v>
      </c>
      <c r="O82">
        <v>157</v>
      </c>
      <c r="P82">
        <v>44117</v>
      </c>
      <c r="Q82">
        <v>43564</v>
      </c>
      <c r="R82">
        <v>554</v>
      </c>
    </row>
    <row r="83" spans="1:18" x14ac:dyDescent="0.2">
      <c r="A83" t="s">
        <v>157</v>
      </c>
      <c r="L83" s="1">
        <v>0.98799999999999999</v>
      </c>
      <c r="M83" t="b">
        <v>1</v>
      </c>
      <c r="N83">
        <v>787</v>
      </c>
      <c r="O83">
        <v>704</v>
      </c>
      <c r="P83">
        <v>44270</v>
      </c>
      <c r="Q83">
        <v>44187</v>
      </c>
      <c r="R83">
        <v>84</v>
      </c>
    </row>
    <row r="84" spans="1:18" x14ac:dyDescent="0.2">
      <c r="L84" s="1"/>
    </row>
    <row r="85" spans="1:18" x14ac:dyDescent="0.2">
      <c r="A85" t="s">
        <v>160</v>
      </c>
      <c r="B85" t="s">
        <v>33</v>
      </c>
      <c r="C85">
        <v>427</v>
      </c>
      <c r="D85">
        <f>3*C85</f>
        <v>1281</v>
      </c>
      <c r="E85">
        <f>SUM(R85:R93)</f>
        <v>1297</v>
      </c>
      <c r="F85" t="s">
        <v>35</v>
      </c>
      <c r="G85" t="s">
        <v>34</v>
      </c>
      <c r="H85">
        <f>MIN(P85:Q93)</f>
        <v>32876</v>
      </c>
      <c r="I85">
        <f>MAX(P85:Q93)</f>
        <v>37652</v>
      </c>
      <c r="J85" t="s">
        <v>281</v>
      </c>
      <c r="K85" s="1">
        <f>AVERAGE(L85:L93)</f>
        <v>0.99333333333333329</v>
      </c>
      <c r="L85" s="1">
        <v>1</v>
      </c>
      <c r="M85" t="b">
        <v>1</v>
      </c>
      <c r="N85">
        <v>1209</v>
      </c>
      <c r="O85">
        <v>1281</v>
      </c>
      <c r="P85">
        <v>32948</v>
      </c>
      <c r="Q85">
        <v>32876</v>
      </c>
      <c r="R85">
        <v>73</v>
      </c>
    </row>
    <row r="86" spans="1:18" x14ac:dyDescent="0.2">
      <c r="A86" t="s">
        <v>160</v>
      </c>
      <c r="L86" s="1">
        <v>0.97599999999999998</v>
      </c>
      <c r="M86" t="b">
        <v>1</v>
      </c>
      <c r="N86">
        <v>1087</v>
      </c>
      <c r="O86">
        <v>1209</v>
      </c>
      <c r="P86">
        <v>33237</v>
      </c>
      <c r="Q86">
        <v>33115</v>
      </c>
      <c r="R86">
        <v>123</v>
      </c>
    </row>
    <row r="87" spans="1:18" x14ac:dyDescent="0.2">
      <c r="A87" t="s">
        <v>160</v>
      </c>
      <c r="L87" s="1">
        <v>1</v>
      </c>
      <c r="M87" t="b">
        <v>1</v>
      </c>
      <c r="N87">
        <v>1020</v>
      </c>
      <c r="O87">
        <v>1087</v>
      </c>
      <c r="P87">
        <v>33403</v>
      </c>
      <c r="Q87">
        <v>33336</v>
      </c>
      <c r="R87">
        <v>68</v>
      </c>
    </row>
    <row r="88" spans="1:18" x14ac:dyDescent="0.2">
      <c r="A88" t="s">
        <v>160</v>
      </c>
      <c r="L88" s="1">
        <v>0.99199999999999999</v>
      </c>
      <c r="M88" t="b">
        <v>1</v>
      </c>
      <c r="N88">
        <v>898</v>
      </c>
      <c r="O88">
        <v>1020</v>
      </c>
      <c r="P88">
        <v>33851</v>
      </c>
      <c r="Q88">
        <v>33729</v>
      </c>
      <c r="R88">
        <v>123</v>
      </c>
    </row>
    <row r="89" spans="1:18" x14ac:dyDescent="0.2">
      <c r="A89" t="s">
        <v>160</v>
      </c>
      <c r="L89" s="1">
        <v>1</v>
      </c>
      <c r="M89" t="b">
        <v>1</v>
      </c>
      <c r="N89">
        <v>830</v>
      </c>
      <c r="O89">
        <v>899</v>
      </c>
      <c r="P89">
        <v>34046</v>
      </c>
      <c r="Q89">
        <v>33977</v>
      </c>
      <c r="R89">
        <v>70</v>
      </c>
    </row>
    <row r="90" spans="1:18" x14ac:dyDescent="0.2">
      <c r="A90" t="s">
        <v>160</v>
      </c>
      <c r="L90" s="1">
        <v>1</v>
      </c>
      <c r="M90" t="b">
        <v>1</v>
      </c>
      <c r="N90">
        <v>758</v>
      </c>
      <c r="O90">
        <v>831</v>
      </c>
      <c r="P90">
        <v>34962</v>
      </c>
      <c r="Q90">
        <v>34889</v>
      </c>
      <c r="R90">
        <v>74</v>
      </c>
    </row>
    <row r="91" spans="1:18" x14ac:dyDescent="0.2">
      <c r="A91" t="s">
        <v>160</v>
      </c>
      <c r="L91" s="1">
        <v>0.98799999999999999</v>
      </c>
      <c r="M91" t="b">
        <v>1</v>
      </c>
      <c r="N91">
        <v>600</v>
      </c>
      <c r="O91">
        <v>760</v>
      </c>
      <c r="P91">
        <v>35712</v>
      </c>
      <c r="Q91">
        <v>35552</v>
      </c>
      <c r="R91">
        <v>161</v>
      </c>
    </row>
    <row r="92" spans="1:18" x14ac:dyDescent="0.2">
      <c r="A92" t="s">
        <v>160</v>
      </c>
      <c r="L92" s="1">
        <v>0.99199999999999999</v>
      </c>
      <c r="M92" t="b">
        <v>1</v>
      </c>
      <c r="N92">
        <v>364</v>
      </c>
      <c r="O92">
        <v>602</v>
      </c>
      <c r="P92">
        <v>36587</v>
      </c>
      <c r="Q92">
        <v>36349</v>
      </c>
      <c r="R92">
        <v>239</v>
      </c>
    </row>
    <row r="93" spans="1:18" x14ac:dyDescent="0.2">
      <c r="A93" t="s">
        <v>160</v>
      </c>
      <c r="L93" s="1">
        <v>0.99199999999999999</v>
      </c>
      <c r="M93" t="b">
        <v>1</v>
      </c>
      <c r="N93">
        <v>1</v>
      </c>
      <c r="O93">
        <v>366</v>
      </c>
      <c r="P93">
        <v>37652</v>
      </c>
      <c r="Q93">
        <v>37287</v>
      </c>
      <c r="R93">
        <v>366</v>
      </c>
    </row>
    <row r="94" spans="1:18" x14ac:dyDescent="0.2">
      <c r="L94" s="1"/>
    </row>
    <row r="95" spans="1:18" x14ac:dyDescent="0.2">
      <c r="A95" t="s">
        <v>159</v>
      </c>
      <c r="B95" t="s">
        <v>33</v>
      </c>
      <c r="C95">
        <v>151</v>
      </c>
      <c r="D95">
        <f>3*C95</f>
        <v>453</v>
      </c>
      <c r="E95">
        <f>SUM(R95:R96)</f>
        <v>453</v>
      </c>
      <c r="F95" t="s">
        <v>35</v>
      </c>
      <c r="G95" t="s">
        <v>34</v>
      </c>
      <c r="H95">
        <f>MIN(P95:Q96)</f>
        <v>36399</v>
      </c>
      <c r="I95">
        <f>MAX(P95:Q96)</f>
        <v>37550</v>
      </c>
      <c r="J95" t="s">
        <v>281</v>
      </c>
      <c r="K95" s="1">
        <f>AVERAGE(L95:L96)</f>
        <v>0.99049999999999994</v>
      </c>
      <c r="L95" s="1">
        <v>0.98899999999999999</v>
      </c>
      <c r="M95" t="b">
        <v>1</v>
      </c>
      <c r="N95">
        <v>189</v>
      </c>
      <c r="O95">
        <v>1</v>
      </c>
      <c r="P95">
        <v>36587</v>
      </c>
      <c r="Q95">
        <v>36399</v>
      </c>
      <c r="R95">
        <v>189</v>
      </c>
    </row>
    <row r="96" spans="1:18" x14ac:dyDescent="0.2">
      <c r="A96" t="s">
        <v>159</v>
      </c>
      <c r="L96" s="1">
        <v>0.99199999999999999</v>
      </c>
      <c r="M96" t="b">
        <v>1</v>
      </c>
      <c r="N96">
        <v>450</v>
      </c>
      <c r="O96">
        <v>187</v>
      </c>
      <c r="P96">
        <v>37550</v>
      </c>
      <c r="Q96">
        <v>37287</v>
      </c>
      <c r="R96">
        <v>264</v>
      </c>
    </row>
    <row r="97" spans="1:18" x14ac:dyDescent="0.2">
      <c r="L97" s="1"/>
    </row>
    <row r="98" spans="1:18" x14ac:dyDescent="0.2">
      <c r="A98" t="s">
        <v>152</v>
      </c>
      <c r="B98" t="s">
        <v>33</v>
      </c>
      <c r="C98">
        <v>306</v>
      </c>
      <c r="D98">
        <f>3*C98</f>
        <v>918</v>
      </c>
      <c r="E98">
        <f>SUM(R98:R106)</f>
        <v>943</v>
      </c>
      <c r="F98" t="s">
        <v>35</v>
      </c>
      <c r="G98" t="s">
        <v>34</v>
      </c>
      <c r="H98">
        <f>MIN(P98:Q106)</f>
        <v>68583</v>
      </c>
      <c r="I98">
        <f>MAX(P98:Q106)</f>
        <v>73932</v>
      </c>
      <c r="J98" t="s">
        <v>281</v>
      </c>
      <c r="K98" s="1">
        <f>AVERAGE(L98:L106)</f>
        <v>0.99399999999999999</v>
      </c>
      <c r="L98" s="1">
        <v>1</v>
      </c>
      <c r="M98" t="b">
        <v>1</v>
      </c>
      <c r="N98">
        <v>842</v>
      </c>
      <c r="O98">
        <v>918</v>
      </c>
      <c r="P98">
        <v>68659</v>
      </c>
      <c r="Q98">
        <v>68583</v>
      </c>
      <c r="R98">
        <v>77</v>
      </c>
    </row>
    <row r="99" spans="1:18" x14ac:dyDescent="0.2">
      <c r="A99" t="s">
        <v>152</v>
      </c>
      <c r="L99" s="1">
        <v>0.99</v>
      </c>
      <c r="M99" t="b">
        <v>1</v>
      </c>
      <c r="N99">
        <v>741</v>
      </c>
      <c r="O99">
        <v>844</v>
      </c>
      <c r="P99">
        <v>69174</v>
      </c>
      <c r="Q99">
        <v>69071</v>
      </c>
      <c r="R99">
        <v>104</v>
      </c>
    </row>
    <row r="100" spans="1:18" x14ac:dyDescent="0.2">
      <c r="A100" t="s">
        <v>152</v>
      </c>
      <c r="L100" s="1">
        <v>1</v>
      </c>
      <c r="M100" t="b">
        <v>1</v>
      </c>
      <c r="N100">
        <v>705</v>
      </c>
      <c r="O100">
        <v>743</v>
      </c>
      <c r="P100">
        <v>69319</v>
      </c>
      <c r="Q100">
        <v>69281</v>
      </c>
      <c r="R100">
        <v>39</v>
      </c>
    </row>
    <row r="101" spans="1:18" x14ac:dyDescent="0.2">
      <c r="A101" t="s">
        <v>152</v>
      </c>
      <c r="L101" s="1">
        <v>0.98599999999999999</v>
      </c>
      <c r="M101" t="b">
        <v>1</v>
      </c>
      <c r="N101">
        <v>567</v>
      </c>
      <c r="O101">
        <v>706</v>
      </c>
      <c r="P101">
        <v>70427</v>
      </c>
      <c r="Q101">
        <v>70288</v>
      </c>
      <c r="R101">
        <v>140</v>
      </c>
    </row>
    <row r="102" spans="1:18" x14ac:dyDescent="0.2">
      <c r="A102" t="s">
        <v>152</v>
      </c>
      <c r="L102" s="1">
        <v>1</v>
      </c>
      <c r="M102" t="b">
        <v>1</v>
      </c>
      <c r="N102">
        <v>537</v>
      </c>
      <c r="O102">
        <v>567</v>
      </c>
      <c r="P102">
        <v>71637</v>
      </c>
      <c r="Q102">
        <v>71607</v>
      </c>
      <c r="R102">
        <v>31</v>
      </c>
    </row>
    <row r="103" spans="1:18" x14ac:dyDescent="0.2">
      <c r="A103" t="s">
        <v>152</v>
      </c>
      <c r="L103" s="1">
        <v>1</v>
      </c>
      <c r="M103" t="b">
        <v>1</v>
      </c>
      <c r="N103">
        <v>428</v>
      </c>
      <c r="O103">
        <v>539</v>
      </c>
      <c r="P103">
        <v>71827</v>
      </c>
      <c r="Q103">
        <v>71716</v>
      </c>
      <c r="R103">
        <v>112</v>
      </c>
    </row>
    <row r="104" spans="1:18" x14ac:dyDescent="0.2">
      <c r="A104" t="s">
        <v>152</v>
      </c>
      <c r="L104" s="1">
        <v>1</v>
      </c>
      <c r="M104" t="b">
        <v>1</v>
      </c>
      <c r="N104">
        <v>348</v>
      </c>
      <c r="O104">
        <v>431</v>
      </c>
      <c r="P104">
        <v>72079</v>
      </c>
      <c r="Q104">
        <v>71996</v>
      </c>
      <c r="R104">
        <v>84</v>
      </c>
    </row>
    <row r="105" spans="1:18" x14ac:dyDescent="0.2">
      <c r="A105" t="s">
        <v>152</v>
      </c>
      <c r="L105" s="1">
        <v>0.99199999999999999</v>
      </c>
      <c r="M105" t="b">
        <v>1</v>
      </c>
      <c r="N105">
        <v>91</v>
      </c>
      <c r="O105">
        <v>354</v>
      </c>
      <c r="P105">
        <v>73643</v>
      </c>
      <c r="Q105">
        <v>73380</v>
      </c>
      <c r="R105">
        <v>264</v>
      </c>
    </row>
    <row r="106" spans="1:18" x14ac:dyDescent="0.2">
      <c r="A106" t="s">
        <v>152</v>
      </c>
      <c r="L106" s="1">
        <v>0.97799999999999998</v>
      </c>
      <c r="M106" t="b">
        <v>1</v>
      </c>
      <c r="N106">
        <v>1</v>
      </c>
      <c r="O106">
        <v>92</v>
      </c>
      <c r="P106">
        <v>73932</v>
      </c>
      <c r="Q106">
        <v>73841</v>
      </c>
      <c r="R106">
        <v>92</v>
      </c>
    </row>
    <row r="107" spans="1:18" x14ac:dyDescent="0.2">
      <c r="L107" s="1"/>
    </row>
    <row r="108" spans="1:18" x14ac:dyDescent="0.2">
      <c r="A108" t="s">
        <v>170</v>
      </c>
      <c r="B108" t="s">
        <v>31</v>
      </c>
      <c r="C108">
        <v>332</v>
      </c>
      <c r="D108">
        <f>3*C108</f>
        <v>996</v>
      </c>
      <c r="E108">
        <v>145</v>
      </c>
      <c r="F108" t="s">
        <v>34</v>
      </c>
      <c r="G108" t="s">
        <v>34</v>
      </c>
      <c r="H108">
        <f>MIN(P108:Q108)</f>
        <v>16844</v>
      </c>
      <c r="I108">
        <f>MAX(P108:Q108)</f>
        <v>16988</v>
      </c>
      <c r="J108" t="s">
        <v>281</v>
      </c>
      <c r="K108" s="3">
        <v>0.91</v>
      </c>
      <c r="L108" s="1">
        <v>0.91</v>
      </c>
      <c r="M108" t="b">
        <v>1</v>
      </c>
      <c r="N108">
        <v>672</v>
      </c>
      <c r="O108">
        <v>528</v>
      </c>
      <c r="P108">
        <v>16988</v>
      </c>
      <c r="Q108">
        <v>16844</v>
      </c>
      <c r="R108">
        <v>145</v>
      </c>
    </row>
    <row r="109" spans="1:18" x14ac:dyDescent="0.2">
      <c r="L109" s="1"/>
    </row>
    <row r="110" spans="1:18" x14ac:dyDescent="0.2">
      <c r="A110" t="s">
        <v>174</v>
      </c>
      <c r="B110" t="s">
        <v>33</v>
      </c>
      <c r="C110">
        <v>1108</v>
      </c>
      <c r="D110">
        <f>3*C110</f>
        <v>3324</v>
      </c>
      <c r="E110">
        <f>SUM(R110:R121)</f>
        <v>2024</v>
      </c>
      <c r="F110" t="s">
        <v>34</v>
      </c>
      <c r="G110" t="s">
        <v>34</v>
      </c>
      <c r="H110">
        <f>MIN(P110:Q121)</f>
        <v>1</v>
      </c>
      <c r="I110">
        <f>MAX(P110:Q121)</f>
        <v>3979</v>
      </c>
      <c r="J110" t="s">
        <v>281</v>
      </c>
      <c r="K110" s="1">
        <f>AVERAGE(L110:L121)</f>
        <v>0.99175000000000002</v>
      </c>
      <c r="L110" s="1">
        <v>0.99199999999999999</v>
      </c>
      <c r="M110" t="b">
        <v>1</v>
      </c>
      <c r="N110">
        <v>1202</v>
      </c>
      <c r="O110">
        <v>1989</v>
      </c>
      <c r="P110">
        <v>788</v>
      </c>
      <c r="Q110">
        <v>1</v>
      </c>
      <c r="R110">
        <v>788</v>
      </c>
    </row>
    <row r="111" spans="1:18" x14ac:dyDescent="0.2">
      <c r="A111" t="s">
        <v>174</v>
      </c>
      <c r="L111" s="1">
        <v>1</v>
      </c>
      <c r="M111" t="b">
        <v>1</v>
      </c>
      <c r="N111">
        <v>1064</v>
      </c>
      <c r="O111">
        <v>1204</v>
      </c>
      <c r="P111">
        <v>1140</v>
      </c>
      <c r="Q111">
        <v>1000</v>
      </c>
      <c r="R111">
        <v>141</v>
      </c>
    </row>
    <row r="112" spans="1:18" x14ac:dyDescent="0.2">
      <c r="A112" t="s">
        <v>174</v>
      </c>
      <c r="L112" s="1">
        <v>1</v>
      </c>
      <c r="M112" t="b">
        <v>1</v>
      </c>
      <c r="N112">
        <v>988</v>
      </c>
      <c r="O112">
        <v>1067</v>
      </c>
      <c r="P112">
        <v>1298</v>
      </c>
      <c r="Q112">
        <v>1219</v>
      </c>
      <c r="R112">
        <v>80</v>
      </c>
    </row>
    <row r="113" spans="1:18" x14ac:dyDescent="0.2">
      <c r="A113" t="s">
        <v>174</v>
      </c>
      <c r="L113" s="1">
        <v>0.99199999999999999</v>
      </c>
      <c r="M113" t="b">
        <v>1</v>
      </c>
      <c r="N113">
        <v>865</v>
      </c>
      <c r="O113">
        <v>992</v>
      </c>
      <c r="P113">
        <v>1725</v>
      </c>
      <c r="Q113">
        <v>1598</v>
      </c>
      <c r="R113">
        <v>128</v>
      </c>
    </row>
    <row r="114" spans="1:18" x14ac:dyDescent="0.2">
      <c r="A114" t="s">
        <v>174</v>
      </c>
      <c r="L114" s="1">
        <v>0.99399999999999999</v>
      </c>
      <c r="M114" t="b">
        <v>1</v>
      </c>
      <c r="N114">
        <v>699</v>
      </c>
      <c r="O114">
        <v>867</v>
      </c>
      <c r="P114">
        <v>1990</v>
      </c>
      <c r="Q114">
        <v>1822</v>
      </c>
      <c r="R114">
        <v>169</v>
      </c>
    </row>
    <row r="115" spans="1:18" x14ac:dyDescent="0.2">
      <c r="A115" t="s">
        <v>174</v>
      </c>
      <c r="L115" s="1">
        <v>1</v>
      </c>
      <c r="M115" t="b">
        <v>1</v>
      </c>
      <c r="N115">
        <v>610</v>
      </c>
      <c r="O115">
        <v>701</v>
      </c>
      <c r="P115">
        <v>2195</v>
      </c>
      <c r="Q115">
        <v>2104</v>
      </c>
      <c r="R115">
        <v>92</v>
      </c>
    </row>
    <row r="116" spans="1:18" x14ac:dyDescent="0.2">
      <c r="A116" t="s">
        <v>174</v>
      </c>
      <c r="L116" s="1">
        <v>1</v>
      </c>
      <c r="M116" t="b">
        <v>1</v>
      </c>
      <c r="N116">
        <v>526</v>
      </c>
      <c r="O116">
        <v>611</v>
      </c>
      <c r="P116">
        <v>2412</v>
      </c>
      <c r="Q116">
        <v>2327</v>
      </c>
      <c r="R116">
        <v>86</v>
      </c>
    </row>
    <row r="117" spans="1:18" x14ac:dyDescent="0.2">
      <c r="A117" t="s">
        <v>174</v>
      </c>
      <c r="L117" s="1">
        <v>0.99399999999999999</v>
      </c>
      <c r="M117" t="b">
        <v>1</v>
      </c>
      <c r="N117">
        <v>370</v>
      </c>
      <c r="O117">
        <v>526</v>
      </c>
      <c r="P117">
        <v>2692</v>
      </c>
      <c r="Q117">
        <v>2536</v>
      </c>
      <c r="R117">
        <v>157</v>
      </c>
    </row>
    <row r="118" spans="1:18" x14ac:dyDescent="0.2">
      <c r="A118" t="s">
        <v>174</v>
      </c>
      <c r="L118" s="1">
        <v>0.98199999999999998</v>
      </c>
      <c r="M118" t="b">
        <v>1</v>
      </c>
      <c r="N118">
        <v>313</v>
      </c>
      <c r="O118">
        <v>369</v>
      </c>
      <c r="P118">
        <v>2922</v>
      </c>
      <c r="Q118">
        <v>2866</v>
      </c>
      <c r="R118">
        <v>57</v>
      </c>
    </row>
    <row r="119" spans="1:18" x14ac:dyDescent="0.2">
      <c r="A119" t="s">
        <v>174</v>
      </c>
      <c r="L119" s="1">
        <v>0.98099999999999998</v>
      </c>
      <c r="M119" t="b">
        <v>1</v>
      </c>
      <c r="N119">
        <v>211</v>
      </c>
      <c r="O119">
        <v>313</v>
      </c>
      <c r="P119">
        <v>3133</v>
      </c>
      <c r="Q119">
        <v>3031</v>
      </c>
      <c r="R119">
        <v>103</v>
      </c>
    </row>
    <row r="120" spans="1:18" x14ac:dyDescent="0.2">
      <c r="A120" t="s">
        <v>174</v>
      </c>
      <c r="L120" s="1">
        <v>0.97699999999999998</v>
      </c>
      <c r="M120" t="b">
        <v>1</v>
      </c>
      <c r="N120">
        <v>87</v>
      </c>
      <c r="O120">
        <v>215</v>
      </c>
      <c r="P120">
        <v>3713</v>
      </c>
      <c r="Q120">
        <v>3584</v>
      </c>
      <c r="R120">
        <v>130</v>
      </c>
    </row>
    <row r="121" spans="1:18" x14ac:dyDescent="0.2">
      <c r="A121" t="s">
        <v>174</v>
      </c>
      <c r="L121" s="1">
        <v>0.98899999999999999</v>
      </c>
      <c r="M121" t="b">
        <v>1</v>
      </c>
      <c r="N121">
        <v>1</v>
      </c>
      <c r="O121">
        <v>93</v>
      </c>
      <c r="P121">
        <v>3979</v>
      </c>
      <c r="Q121">
        <v>3887</v>
      </c>
      <c r="R121">
        <v>93</v>
      </c>
    </row>
    <row r="122" spans="1:18" x14ac:dyDescent="0.2">
      <c r="L122" s="1"/>
    </row>
    <row r="123" spans="1:18" x14ac:dyDescent="0.2">
      <c r="A123" t="s">
        <v>175</v>
      </c>
      <c r="B123" t="s">
        <v>33</v>
      </c>
      <c r="C123">
        <v>930</v>
      </c>
      <c r="D123">
        <f>3*C123</f>
        <v>2790</v>
      </c>
      <c r="E123">
        <f>SUM(R123:R129)</f>
        <v>1475</v>
      </c>
      <c r="F123" t="s">
        <v>34</v>
      </c>
      <c r="G123" t="s">
        <v>34</v>
      </c>
      <c r="H123">
        <f>MIN(P123:Q129)</f>
        <v>1</v>
      </c>
      <c r="I123">
        <f>MAX(P123:Q129)</f>
        <v>2403</v>
      </c>
      <c r="J123" t="s">
        <v>281</v>
      </c>
      <c r="K123" s="1">
        <f>AVERAGE(L123:L129)</f>
        <v>0.99685714285714278</v>
      </c>
      <c r="L123" s="1">
        <v>0.99199999999999999</v>
      </c>
      <c r="M123" t="b">
        <v>1</v>
      </c>
      <c r="N123">
        <v>668</v>
      </c>
      <c r="O123">
        <v>1455</v>
      </c>
      <c r="P123">
        <v>788</v>
      </c>
      <c r="Q123">
        <v>1</v>
      </c>
      <c r="R123">
        <v>788</v>
      </c>
    </row>
    <row r="124" spans="1:18" x14ac:dyDescent="0.2">
      <c r="A124" t="s">
        <v>175</v>
      </c>
      <c r="L124" s="1">
        <v>1</v>
      </c>
      <c r="M124" t="b">
        <v>1</v>
      </c>
      <c r="N124">
        <v>530</v>
      </c>
      <c r="O124">
        <v>670</v>
      </c>
      <c r="P124">
        <v>1140</v>
      </c>
      <c r="Q124">
        <v>1000</v>
      </c>
      <c r="R124">
        <v>141</v>
      </c>
    </row>
    <row r="125" spans="1:18" x14ac:dyDescent="0.2">
      <c r="A125" t="s">
        <v>175</v>
      </c>
      <c r="L125" s="1">
        <v>1</v>
      </c>
      <c r="M125" t="b">
        <v>1</v>
      </c>
      <c r="N125">
        <v>454</v>
      </c>
      <c r="O125">
        <v>533</v>
      </c>
      <c r="P125">
        <v>1298</v>
      </c>
      <c r="Q125">
        <v>1219</v>
      </c>
      <c r="R125">
        <v>80</v>
      </c>
    </row>
    <row r="126" spans="1:18" x14ac:dyDescent="0.2">
      <c r="A126" t="s">
        <v>175</v>
      </c>
      <c r="L126" s="1">
        <v>0.99199999999999999</v>
      </c>
      <c r="M126" t="b">
        <v>1</v>
      </c>
      <c r="N126">
        <v>331</v>
      </c>
      <c r="O126">
        <v>458</v>
      </c>
      <c r="P126">
        <v>1725</v>
      </c>
      <c r="Q126">
        <v>1598</v>
      </c>
      <c r="R126">
        <v>128</v>
      </c>
    </row>
    <row r="127" spans="1:18" x14ac:dyDescent="0.2">
      <c r="A127" t="s">
        <v>175</v>
      </c>
      <c r="L127" s="1">
        <v>0.99399999999999999</v>
      </c>
      <c r="M127" t="b">
        <v>1</v>
      </c>
      <c r="N127">
        <v>165</v>
      </c>
      <c r="O127">
        <v>333</v>
      </c>
      <c r="P127">
        <v>1990</v>
      </c>
      <c r="Q127">
        <v>1822</v>
      </c>
      <c r="R127">
        <v>169</v>
      </c>
    </row>
    <row r="128" spans="1:18" x14ac:dyDescent="0.2">
      <c r="A128" t="s">
        <v>175</v>
      </c>
      <c r="L128" s="1">
        <v>1</v>
      </c>
      <c r="M128" t="b">
        <v>1</v>
      </c>
      <c r="N128">
        <v>76</v>
      </c>
      <c r="O128">
        <v>167</v>
      </c>
      <c r="P128">
        <v>2195</v>
      </c>
      <c r="Q128">
        <v>2104</v>
      </c>
      <c r="R128">
        <v>92</v>
      </c>
    </row>
    <row r="129" spans="1:18" x14ac:dyDescent="0.2">
      <c r="A129" t="s">
        <v>175</v>
      </c>
      <c r="L129" s="1">
        <v>1</v>
      </c>
      <c r="M129" t="b">
        <v>1</v>
      </c>
      <c r="N129">
        <v>1</v>
      </c>
      <c r="O129">
        <v>77</v>
      </c>
      <c r="P129">
        <v>2403</v>
      </c>
      <c r="Q129">
        <v>2327</v>
      </c>
      <c r="R129">
        <v>77</v>
      </c>
    </row>
    <row r="130" spans="1:18" x14ac:dyDescent="0.2">
      <c r="L130" s="1"/>
    </row>
    <row r="131" spans="1:18" x14ac:dyDescent="0.2">
      <c r="A131" t="s">
        <v>167</v>
      </c>
      <c r="B131" t="s">
        <v>40</v>
      </c>
      <c r="C131">
        <v>768</v>
      </c>
      <c r="D131">
        <f>3*C131</f>
        <v>2304</v>
      </c>
      <c r="E131">
        <f>SUM(R131:R137)</f>
        <v>1843</v>
      </c>
      <c r="F131" t="s">
        <v>34</v>
      </c>
      <c r="G131" t="s">
        <v>34</v>
      </c>
      <c r="H131">
        <f>MIN(P131:Q137)</f>
        <v>16842</v>
      </c>
      <c r="I131">
        <f>MAX(P131:Q137)</f>
        <v>26241</v>
      </c>
      <c r="J131" t="s">
        <v>281</v>
      </c>
      <c r="K131" s="1">
        <f>AVERAGE(L131:L137)</f>
        <v>0.91071428571428559</v>
      </c>
      <c r="L131" s="1">
        <v>0.88</v>
      </c>
      <c r="M131" t="b">
        <v>1</v>
      </c>
      <c r="N131">
        <v>228</v>
      </c>
      <c r="O131">
        <v>79</v>
      </c>
      <c r="P131">
        <v>16988</v>
      </c>
      <c r="Q131">
        <v>16842</v>
      </c>
      <c r="R131">
        <v>150</v>
      </c>
    </row>
    <row r="132" spans="1:18" x14ac:dyDescent="0.2">
      <c r="A132" t="s">
        <v>167</v>
      </c>
      <c r="L132" s="1">
        <v>0.85899999999999999</v>
      </c>
      <c r="M132" t="b">
        <v>1</v>
      </c>
      <c r="N132">
        <v>1007</v>
      </c>
      <c r="O132">
        <v>290</v>
      </c>
      <c r="P132">
        <v>18262</v>
      </c>
      <c r="Q132">
        <v>17518</v>
      </c>
      <c r="R132">
        <v>747</v>
      </c>
    </row>
    <row r="133" spans="1:18" x14ac:dyDescent="0.2">
      <c r="A133" t="s">
        <v>167</v>
      </c>
      <c r="L133" s="1">
        <v>0.90100000000000002</v>
      </c>
      <c r="M133" t="b">
        <v>1</v>
      </c>
      <c r="N133">
        <v>1337</v>
      </c>
      <c r="O133">
        <v>1004</v>
      </c>
      <c r="P133">
        <v>19745</v>
      </c>
      <c r="Q133">
        <v>19412</v>
      </c>
      <c r="R133">
        <v>334</v>
      </c>
    </row>
    <row r="134" spans="1:18" x14ac:dyDescent="0.2">
      <c r="A134" t="s">
        <v>167</v>
      </c>
      <c r="L134" s="1">
        <v>0.93</v>
      </c>
      <c r="M134" t="b">
        <v>1</v>
      </c>
      <c r="N134">
        <v>1845</v>
      </c>
      <c r="O134">
        <v>1731</v>
      </c>
      <c r="P134">
        <v>21647</v>
      </c>
      <c r="Q134">
        <v>21533</v>
      </c>
      <c r="R134">
        <v>115</v>
      </c>
    </row>
    <row r="135" spans="1:18" x14ac:dyDescent="0.2">
      <c r="A135" t="s">
        <v>167</v>
      </c>
      <c r="L135" s="1">
        <v>0.96099999999999997</v>
      </c>
      <c r="M135" t="b">
        <v>1</v>
      </c>
      <c r="N135">
        <v>1919</v>
      </c>
      <c r="O135">
        <v>1844</v>
      </c>
      <c r="P135">
        <v>26062</v>
      </c>
      <c r="Q135">
        <v>25987</v>
      </c>
      <c r="R135">
        <v>76</v>
      </c>
    </row>
    <row r="136" spans="1:18" x14ac:dyDescent="0.2">
      <c r="A136" t="s">
        <v>167</v>
      </c>
      <c r="L136" s="1">
        <v>0.94299999999999995</v>
      </c>
      <c r="M136" t="b">
        <v>1</v>
      </c>
      <c r="N136">
        <v>2004</v>
      </c>
      <c r="O136">
        <v>1918</v>
      </c>
      <c r="P136">
        <v>26241</v>
      </c>
      <c r="Q136">
        <v>26155</v>
      </c>
      <c r="R136">
        <v>87</v>
      </c>
    </row>
    <row r="137" spans="1:18" x14ac:dyDescent="0.2">
      <c r="A137" t="s">
        <v>169</v>
      </c>
      <c r="L137" s="1">
        <v>0.90100000000000002</v>
      </c>
      <c r="M137" t="b">
        <v>1</v>
      </c>
      <c r="N137">
        <v>17</v>
      </c>
      <c r="O137">
        <v>350</v>
      </c>
      <c r="P137">
        <v>19745</v>
      </c>
      <c r="Q137">
        <v>19412</v>
      </c>
      <c r="R137">
        <v>334</v>
      </c>
    </row>
    <row r="138" spans="1:18" x14ac:dyDescent="0.2">
      <c r="L138" s="1"/>
    </row>
    <row r="139" spans="1:18" x14ac:dyDescent="0.2">
      <c r="A139" t="s">
        <v>162</v>
      </c>
      <c r="B139" t="s">
        <v>111</v>
      </c>
      <c r="C139">
        <v>496</v>
      </c>
      <c r="D139">
        <f>3*C139</f>
        <v>1488</v>
      </c>
      <c r="E139">
        <f>SUM(R139:R141)</f>
        <v>434</v>
      </c>
      <c r="F139" t="s">
        <v>34</v>
      </c>
      <c r="G139" t="s">
        <v>34</v>
      </c>
      <c r="H139">
        <f>MIN(P139:Q141)</f>
        <v>19475</v>
      </c>
      <c r="I139">
        <f>MAX(P139:Q141)</f>
        <v>26241</v>
      </c>
      <c r="J139" t="s">
        <v>281</v>
      </c>
      <c r="K139" s="1">
        <f>AVERAGE(L139:L141)</f>
        <v>0.95000000000000007</v>
      </c>
      <c r="L139" s="1">
        <v>0.94499999999999995</v>
      </c>
      <c r="M139" t="b">
        <v>1</v>
      </c>
      <c r="N139">
        <v>275</v>
      </c>
      <c r="O139">
        <v>5</v>
      </c>
      <c r="P139">
        <v>19745</v>
      </c>
      <c r="Q139">
        <v>19475</v>
      </c>
      <c r="R139">
        <v>271</v>
      </c>
    </row>
    <row r="140" spans="1:18" x14ac:dyDescent="0.2">
      <c r="A140" t="s">
        <v>162</v>
      </c>
      <c r="L140" s="1">
        <v>0.97399999999999998</v>
      </c>
      <c r="M140" t="b">
        <v>1</v>
      </c>
      <c r="N140">
        <v>818</v>
      </c>
      <c r="O140">
        <v>743</v>
      </c>
      <c r="P140">
        <v>26062</v>
      </c>
      <c r="Q140">
        <v>25987</v>
      </c>
      <c r="R140">
        <v>76</v>
      </c>
    </row>
    <row r="141" spans="1:18" x14ac:dyDescent="0.2">
      <c r="A141" t="s">
        <v>162</v>
      </c>
      <c r="L141" s="1">
        <v>0.93100000000000005</v>
      </c>
      <c r="M141" t="b">
        <v>1</v>
      </c>
      <c r="N141">
        <v>903</v>
      </c>
      <c r="O141">
        <v>817</v>
      </c>
      <c r="P141">
        <v>26241</v>
      </c>
      <c r="Q141">
        <v>26155</v>
      </c>
      <c r="R141">
        <v>87</v>
      </c>
    </row>
    <row r="142" spans="1:18" x14ac:dyDescent="0.2">
      <c r="L142" s="1"/>
    </row>
    <row r="143" spans="1:18" x14ac:dyDescent="0.2">
      <c r="A143" t="s">
        <v>161</v>
      </c>
      <c r="B143" t="s">
        <v>40</v>
      </c>
      <c r="C143">
        <v>385</v>
      </c>
      <c r="D143">
        <f>3*C143</f>
        <v>1155</v>
      </c>
      <c r="E143">
        <f>SUM(R143:R146)</f>
        <v>550</v>
      </c>
      <c r="F143" t="s">
        <v>34</v>
      </c>
      <c r="G143" t="s">
        <v>34</v>
      </c>
      <c r="H143">
        <f>MIN(P143:Q146)</f>
        <v>19475</v>
      </c>
      <c r="I143">
        <f>MAX(P143:Q146)</f>
        <v>26241</v>
      </c>
      <c r="J143" t="s">
        <v>281</v>
      </c>
      <c r="K143" s="1">
        <f>AVERAGE(L143:L146)</f>
        <v>0.94074999999999998</v>
      </c>
      <c r="L143" s="1">
        <v>0.94499999999999995</v>
      </c>
      <c r="M143" t="b">
        <v>1</v>
      </c>
      <c r="N143">
        <v>275</v>
      </c>
      <c r="O143">
        <v>5</v>
      </c>
      <c r="P143">
        <v>19745</v>
      </c>
      <c r="Q143">
        <v>19475</v>
      </c>
      <c r="R143">
        <v>271</v>
      </c>
    </row>
    <row r="144" spans="1:18" x14ac:dyDescent="0.2">
      <c r="A144" t="s">
        <v>161</v>
      </c>
      <c r="L144" s="1">
        <v>0.91400000000000003</v>
      </c>
      <c r="M144" t="b">
        <v>1</v>
      </c>
      <c r="N144">
        <v>744</v>
      </c>
      <c r="O144">
        <v>629</v>
      </c>
      <c r="P144">
        <v>21647</v>
      </c>
      <c r="Q144">
        <v>21532</v>
      </c>
      <c r="R144">
        <v>116</v>
      </c>
    </row>
    <row r="145" spans="1:18" x14ac:dyDescent="0.2">
      <c r="A145" t="s">
        <v>161</v>
      </c>
      <c r="L145" s="1">
        <v>0.96099999999999997</v>
      </c>
      <c r="M145" t="b">
        <v>1</v>
      </c>
      <c r="N145">
        <v>818</v>
      </c>
      <c r="O145">
        <v>743</v>
      </c>
      <c r="P145">
        <v>26062</v>
      </c>
      <c r="Q145">
        <v>25987</v>
      </c>
      <c r="R145">
        <v>76</v>
      </c>
    </row>
    <row r="146" spans="1:18" x14ac:dyDescent="0.2">
      <c r="A146" t="s">
        <v>161</v>
      </c>
      <c r="L146" s="1">
        <v>0.94299999999999995</v>
      </c>
      <c r="M146" t="b">
        <v>1</v>
      </c>
      <c r="N146">
        <v>903</v>
      </c>
      <c r="O146">
        <v>817</v>
      </c>
      <c r="P146">
        <v>26241</v>
      </c>
      <c r="Q146">
        <v>26155</v>
      </c>
      <c r="R146">
        <v>87</v>
      </c>
    </row>
    <row r="147" spans="1:18" x14ac:dyDescent="0.2">
      <c r="L147" s="1"/>
    </row>
    <row r="148" spans="1:18" x14ac:dyDescent="0.2">
      <c r="A148" t="s">
        <v>166</v>
      </c>
      <c r="B148" t="s">
        <v>40</v>
      </c>
      <c r="C148">
        <v>752</v>
      </c>
      <c r="D148">
        <f>3*C148</f>
        <v>2256</v>
      </c>
      <c r="E148">
        <f>SUM(R148:R153)</f>
        <v>1509</v>
      </c>
      <c r="F148" t="s">
        <v>34</v>
      </c>
      <c r="G148" t="s">
        <v>34</v>
      </c>
      <c r="H148">
        <f>MIN(P148:Q153)</f>
        <v>16842</v>
      </c>
      <c r="I148">
        <f>MAX(P148:Q153)</f>
        <v>26241</v>
      </c>
      <c r="J148" t="s">
        <v>281</v>
      </c>
      <c r="K148" s="1">
        <f>AVERAGE(L148:L153)</f>
        <v>0.91333333333333322</v>
      </c>
      <c r="L148" s="1">
        <v>0.88</v>
      </c>
      <c r="M148" t="b">
        <v>1</v>
      </c>
      <c r="N148">
        <v>228</v>
      </c>
      <c r="O148">
        <v>79</v>
      </c>
      <c r="P148">
        <v>16988</v>
      </c>
      <c r="Q148">
        <v>16842</v>
      </c>
      <c r="R148">
        <v>150</v>
      </c>
    </row>
    <row r="149" spans="1:18" x14ac:dyDescent="0.2">
      <c r="A149" t="s">
        <v>166</v>
      </c>
      <c r="L149" s="1">
        <v>0.86499999999999999</v>
      </c>
      <c r="M149" t="b">
        <v>1</v>
      </c>
      <c r="N149">
        <v>1007</v>
      </c>
      <c r="O149">
        <v>290</v>
      </c>
      <c r="P149">
        <v>18262</v>
      </c>
      <c r="Q149">
        <v>17518</v>
      </c>
      <c r="R149">
        <v>747</v>
      </c>
    </row>
    <row r="150" spans="1:18" x14ac:dyDescent="0.2">
      <c r="A150" t="s">
        <v>166</v>
      </c>
      <c r="L150" s="1">
        <v>0.90100000000000002</v>
      </c>
      <c r="M150" t="b">
        <v>1</v>
      </c>
      <c r="N150">
        <v>1337</v>
      </c>
      <c r="O150">
        <v>1004</v>
      </c>
      <c r="P150">
        <v>19745</v>
      </c>
      <c r="Q150">
        <v>19412</v>
      </c>
      <c r="R150">
        <v>334</v>
      </c>
    </row>
    <row r="151" spans="1:18" x14ac:dyDescent="0.2">
      <c r="A151" t="s">
        <v>166</v>
      </c>
      <c r="L151" s="1">
        <v>0.93</v>
      </c>
      <c r="M151" t="b">
        <v>1</v>
      </c>
      <c r="N151">
        <v>1845</v>
      </c>
      <c r="O151">
        <v>1731</v>
      </c>
      <c r="P151">
        <v>21647</v>
      </c>
      <c r="Q151">
        <v>21533</v>
      </c>
      <c r="R151">
        <v>115</v>
      </c>
    </row>
    <row r="152" spans="1:18" x14ac:dyDescent="0.2">
      <c r="A152" t="s">
        <v>166</v>
      </c>
      <c r="L152" s="1">
        <v>0.96099999999999997</v>
      </c>
      <c r="M152" t="b">
        <v>1</v>
      </c>
      <c r="N152">
        <v>1919</v>
      </c>
      <c r="O152">
        <v>1844</v>
      </c>
      <c r="P152">
        <v>26062</v>
      </c>
      <c r="Q152">
        <v>25987</v>
      </c>
      <c r="R152">
        <v>76</v>
      </c>
    </row>
    <row r="153" spans="1:18" x14ac:dyDescent="0.2">
      <c r="A153" t="s">
        <v>166</v>
      </c>
      <c r="L153" s="1">
        <v>0.94299999999999995</v>
      </c>
      <c r="M153" t="b">
        <v>1</v>
      </c>
      <c r="N153">
        <v>2004</v>
      </c>
      <c r="O153">
        <v>1918</v>
      </c>
      <c r="P153">
        <v>26241</v>
      </c>
      <c r="Q153">
        <v>26155</v>
      </c>
      <c r="R153">
        <v>87</v>
      </c>
    </row>
    <row r="154" spans="1:18" x14ac:dyDescent="0.2">
      <c r="L154" s="1"/>
    </row>
    <row r="155" spans="1:18" x14ac:dyDescent="0.2">
      <c r="A155" t="s">
        <v>168</v>
      </c>
      <c r="B155" t="s">
        <v>33</v>
      </c>
      <c r="C155">
        <v>131</v>
      </c>
      <c r="D155">
        <f>3*C155</f>
        <v>393</v>
      </c>
      <c r="E155">
        <v>334</v>
      </c>
      <c r="F155" t="s">
        <v>34</v>
      </c>
      <c r="G155" t="s">
        <v>34</v>
      </c>
      <c r="H155">
        <f>MIN(P155:Q155)</f>
        <v>19412</v>
      </c>
      <c r="I155">
        <f>MAX(P155:Q155)</f>
        <v>19745</v>
      </c>
      <c r="J155" t="s">
        <v>281</v>
      </c>
      <c r="K155" s="3">
        <v>0.90100000000000002</v>
      </c>
      <c r="L155" s="1">
        <v>0.90100000000000002</v>
      </c>
      <c r="M155" t="b">
        <v>1</v>
      </c>
      <c r="N155">
        <v>17</v>
      </c>
      <c r="O155">
        <v>350</v>
      </c>
      <c r="P155">
        <v>19745</v>
      </c>
      <c r="Q155">
        <v>19412</v>
      </c>
      <c r="R155">
        <v>334</v>
      </c>
    </row>
    <row r="156" spans="1:18" x14ac:dyDescent="0.2">
      <c r="L156" s="1"/>
    </row>
    <row r="157" spans="1:18" x14ac:dyDescent="0.2">
      <c r="A157" t="s">
        <v>165</v>
      </c>
      <c r="B157" t="s">
        <v>40</v>
      </c>
      <c r="C157">
        <v>401</v>
      </c>
      <c r="D157">
        <f>3*C157</f>
        <v>1203</v>
      </c>
      <c r="E157">
        <f>SUM(R157:R160)</f>
        <v>550</v>
      </c>
      <c r="F157" t="s">
        <v>34</v>
      </c>
      <c r="G157" t="s">
        <v>34</v>
      </c>
      <c r="H157">
        <f>MIN(P157:Q160)</f>
        <v>19475</v>
      </c>
      <c r="I157">
        <f>MAX(P157:Q160)</f>
        <v>26241</v>
      </c>
      <c r="J157" t="s">
        <v>281</v>
      </c>
      <c r="K157" s="1">
        <f>AVERAGE(L156:L160)</f>
        <v>0.94074999999999998</v>
      </c>
      <c r="L157" s="1">
        <v>0.94499999999999995</v>
      </c>
      <c r="M157" t="b">
        <v>1</v>
      </c>
      <c r="N157">
        <v>275</v>
      </c>
      <c r="O157">
        <v>5</v>
      </c>
      <c r="P157">
        <v>19745</v>
      </c>
      <c r="Q157">
        <v>19475</v>
      </c>
      <c r="R157">
        <v>271</v>
      </c>
    </row>
    <row r="158" spans="1:18" x14ac:dyDescent="0.2">
      <c r="A158" t="s">
        <v>165</v>
      </c>
      <c r="L158" s="1">
        <v>0.91400000000000003</v>
      </c>
      <c r="M158" t="b">
        <v>1</v>
      </c>
      <c r="N158">
        <v>744</v>
      </c>
      <c r="O158">
        <v>629</v>
      </c>
      <c r="P158">
        <v>21647</v>
      </c>
      <c r="Q158">
        <v>21532</v>
      </c>
      <c r="R158">
        <v>116</v>
      </c>
    </row>
    <row r="159" spans="1:18" x14ac:dyDescent="0.2">
      <c r="A159" t="s">
        <v>165</v>
      </c>
      <c r="L159" s="1">
        <v>0.96099999999999997</v>
      </c>
      <c r="M159" t="b">
        <v>1</v>
      </c>
      <c r="N159">
        <v>818</v>
      </c>
      <c r="O159">
        <v>743</v>
      </c>
      <c r="P159">
        <v>26062</v>
      </c>
      <c r="Q159">
        <v>25987</v>
      </c>
      <c r="R159">
        <v>76</v>
      </c>
    </row>
    <row r="160" spans="1:18" x14ac:dyDescent="0.2">
      <c r="A160" t="s">
        <v>165</v>
      </c>
      <c r="L160" s="1">
        <v>0.94299999999999995</v>
      </c>
      <c r="M160" t="b">
        <v>1</v>
      </c>
      <c r="N160">
        <v>903</v>
      </c>
      <c r="O160">
        <v>817</v>
      </c>
      <c r="P160">
        <v>26241</v>
      </c>
      <c r="Q160">
        <v>26155</v>
      </c>
      <c r="R160">
        <v>87</v>
      </c>
    </row>
    <row r="161" spans="1:18" x14ac:dyDescent="0.2">
      <c r="L161" s="1"/>
    </row>
    <row r="162" spans="1:18" x14ac:dyDescent="0.2">
      <c r="A162" t="s">
        <v>164</v>
      </c>
      <c r="B162" t="s">
        <v>111</v>
      </c>
      <c r="C162">
        <v>513</v>
      </c>
      <c r="D162">
        <f>3*C162</f>
        <v>1539</v>
      </c>
      <c r="E162">
        <f>SUM(R162:R164)</f>
        <v>434</v>
      </c>
      <c r="F162" t="s">
        <v>34</v>
      </c>
      <c r="G162" t="s">
        <v>34</v>
      </c>
      <c r="H162">
        <f>MIN(P162:Q164)</f>
        <v>19475</v>
      </c>
      <c r="I162">
        <f>MAX(P162:Q164)</f>
        <v>26241</v>
      </c>
      <c r="J162" t="s">
        <v>281</v>
      </c>
      <c r="K162" s="1">
        <f>AVERAGE(L162:L164)</f>
        <v>0.95000000000000007</v>
      </c>
      <c r="L162" s="1">
        <v>0.94499999999999995</v>
      </c>
      <c r="M162" t="b">
        <v>1</v>
      </c>
      <c r="N162">
        <v>275</v>
      </c>
      <c r="O162">
        <v>5</v>
      </c>
      <c r="P162">
        <v>19745</v>
      </c>
      <c r="Q162">
        <v>19475</v>
      </c>
      <c r="R162">
        <v>271</v>
      </c>
    </row>
    <row r="163" spans="1:18" x14ac:dyDescent="0.2">
      <c r="A163" t="s">
        <v>164</v>
      </c>
      <c r="L163" s="1">
        <v>0.97399999999999998</v>
      </c>
      <c r="M163" t="b">
        <v>1</v>
      </c>
      <c r="N163">
        <v>869</v>
      </c>
      <c r="O163">
        <v>794</v>
      </c>
      <c r="P163">
        <v>26062</v>
      </c>
      <c r="Q163">
        <v>25987</v>
      </c>
      <c r="R163">
        <v>76</v>
      </c>
    </row>
    <row r="164" spans="1:18" x14ac:dyDescent="0.2">
      <c r="A164" t="s">
        <v>164</v>
      </c>
      <c r="L164" s="1">
        <v>0.93100000000000005</v>
      </c>
      <c r="M164" t="b">
        <v>1</v>
      </c>
      <c r="N164">
        <v>954</v>
      </c>
      <c r="O164">
        <v>868</v>
      </c>
      <c r="P164">
        <v>26241</v>
      </c>
      <c r="Q164">
        <v>26155</v>
      </c>
      <c r="R164">
        <v>87</v>
      </c>
    </row>
    <row r="165" spans="1:18" x14ac:dyDescent="0.2">
      <c r="L165" s="1"/>
    </row>
    <row r="166" spans="1:18" x14ac:dyDescent="0.2">
      <c r="A166" t="s">
        <v>163</v>
      </c>
      <c r="B166" t="s">
        <v>111</v>
      </c>
      <c r="C166">
        <v>503</v>
      </c>
      <c r="D166">
        <f>3*C166</f>
        <v>1509</v>
      </c>
      <c r="E166">
        <f>SUM(R166:R168)</f>
        <v>434</v>
      </c>
      <c r="F166" t="s">
        <v>34</v>
      </c>
      <c r="G166" t="s">
        <v>34</v>
      </c>
      <c r="H166">
        <f>MIN(P166:Q168)</f>
        <v>19475</v>
      </c>
      <c r="I166">
        <f>MAX(P166:Q168)</f>
        <v>26241</v>
      </c>
      <c r="J166" t="s">
        <v>281</v>
      </c>
      <c r="K166" s="1">
        <f>AVERAGE(L166:L168)</f>
        <v>0.95000000000000007</v>
      </c>
      <c r="L166" s="1">
        <v>0.94499999999999995</v>
      </c>
      <c r="M166" t="b">
        <v>1</v>
      </c>
      <c r="N166">
        <v>275</v>
      </c>
      <c r="O166">
        <v>5</v>
      </c>
      <c r="P166">
        <v>19745</v>
      </c>
      <c r="Q166">
        <v>19475</v>
      </c>
      <c r="R166">
        <v>271</v>
      </c>
    </row>
    <row r="167" spans="1:18" x14ac:dyDescent="0.2">
      <c r="A167" t="s">
        <v>163</v>
      </c>
      <c r="L167" s="1">
        <v>0.97399999999999998</v>
      </c>
      <c r="M167" t="b">
        <v>1</v>
      </c>
      <c r="N167">
        <v>839</v>
      </c>
      <c r="O167">
        <v>764</v>
      </c>
      <c r="P167">
        <v>26062</v>
      </c>
      <c r="Q167">
        <v>25987</v>
      </c>
      <c r="R167">
        <v>76</v>
      </c>
    </row>
    <row r="168" spans="1:18" x14ac:dyDescent="0.2">
      <c r="A168" t="s">
        <v>163</v>
      </c>
      <c r="L168" s="1">
        <v>0.93100000000000005</v>
      </c>
      <c r="M168" t="b">
        <v>1</v>
      </c>
      <c r="N168">
        <v>924</v>
      </c>
      <c r="O168">
        <v>838</v>
      </c>
      <c r="P168">
        <v>26241</v>
      </c>
      <c r="Q168">
        <v>26155</v>
      </c>
      <c r="R168">
        <v>87</v>
      </c>
    </row>
    <row r="169" spans="1:18" x14ac:dyDescent="0.2">
      <c r="L169" s="1"/>
    </row>
    <row r="170" spans="1:18" x14ac:dyDescent="0.2">
      <c r="A170" t="s">
        <v>173</v>
      </c>
      <c r="B170" t="s">
        <v>40</v>
      </c>
      <c r="C170">
        <v>644</v>
      </c>
      <c r="D170">
        <f>3*C170</f>
        <v>1932</v>
      </c>
      <c r="E170">
        <v>131</v>
      </c>
      <c r="F170" t="s">
        <v>34</v>
      </c>
      <c r="G170" t="s">
        <v>34</v>
      </c>
      <c r="H170">
        <f>MIN(P170:Q170)</f>
        <v>8254</v>
      </c>
      <c r="I170">
        <f>MAX(P170:Q170)</f>
        <v>8384</v>
      </c>
      <c r="J170" t="s">
        <v>281</v>
      </c>
      <c r="K170" s="3">
        <v>0.86299999999999999</v>
      </c>
      <c r="L170" s="1">
        <v>0.86299999999999999</v>
      </c>
      <c r="M170" t="b">
        <v>1</v>
      </c>
      <c r="N170">
        <v>464</v>
      </c>
      <c r="O170">
        <v>334</v>
      </c>
      <c r="P170">
        <v>8384</v>
      </c>
      <c r="Q170">
        <v>8254</v>
      </c>
      <c r="R170">
        <v>131</v>
      </c>
    </row>
    <row r="171" spans="1:18" x14ac:dyDescent="0.2">
      <c r="L171" s="1"/>
    </row>
    <row r="172" spans="1:18" x14ac:dyDescent="0.2">
      <c r="A172" t="s">
        <v>141</v>
      </c>
      <c r="B172" t="s">
        <v>33</v>
      </c>
      <c r="C172">
        <v>407</v>
      </c>
      <c r="D172">
        <f>3*C172</f>
        <v>1221</v>
      </c>
      <c r="E172">
        <f>SUM(R172:R174)</f>
        <v>1227</v>
      </c>
      <c r="F172" t="s">
        <v>35</v>
      </c>
      <c r="G172" t="s">
        <v>34</v>
      </c>
      <c r="H172">
        <f>MIN(P172:Q174)</f>
        <v>113175</v>
      </c>
      <c r="I172">
        <f>MAX(P172:Q174)</f>
        <v>114762</v>
      </c>
      <c r="J172" t="s">
        <v>281</v>
      </c>
      <c r="K172" s="1">
        <f>AVERAGE(L172:L174)</f>
        <v>0.9996666666666667</v>
      </c>
      <c r="L172" s="1">
        <v>0.999</v>
      </c>
      <c r="M172" t="b">
        <v>1</v>
      </c>
      <c r="N172">
        <v>358</v>
      </c>
      <c r="O172">
        <v>1221</v>
      </c>
      <c r="P172">
        <v>114038</v>
      </c>
      <c r="Q172">
        <v>113175</v>
      </c>
      <c r="R172">
        <v>864</v>
      </c>
    </row>
    <row r="173" spans="1:18" x14ac:dyDescent="0.2">
      <c r="A173" t="s">
        <v>141</v>
      </c>
      <c r="L173" s="1">
        <v>1</v>
      </c>
      <c r="M173" t="b">
        <v>1</v>
      </c>
      <c r="N173">
        <v>305</v>
      </c>
      <c r="O173">
        <v>360</v>
      </c>
      <c r="P173">
        <v>114326</v>
      </c>
      <c r="Q173">
        <v>114271</v>
      </c>
      <c r="R173">
        <v>56</v>
      </c>
    </row>
    <row r="174" spans="1:18" x14ac:dyDescent="0.2">
      <c r="A174" t="s">
        <v>141</v>
      </c>
      <c r="L174" s="1">
        <v>1</v>
      </c>
      <c r="M174" t="b">
        <v>1</v>
      </c>
      <c r="N174">
        <v>1</v>
      </c>
      <c r="O174">
        <v>307</v>
      </c>
      <c r="P174">
        <v>114762</v>
      </c>
      <c r="Q174">
        <v>114456</v>
      </c>
      <c r="R174">
        <v>307</v>
      </c>
    </row>
    <row r="175" spans="1:18" x14ac:dyDescent="0.2">
      <c r="L175" s="1"/>
    </row>
    <row r="176" spans="1:18" x14ac:dyDescent="0.2">
      <c r="A176" t="s">
        <v>171</v>
      </c>
      <c r="B176" t="s">
        <v>40</v>
      </c>
      <c r="C176">
        <v>126</v>
      </c>
      <c r="D176">
        <f>3*C176</f>
        <v>378</v>
      </c>
      <c r="E176">
        <v>137</v>
      </c>
      <c r="F176" t="s">
        <v>34</v>
      </c>
      <c r="G176" t="s">
        <v>34</v>
      </c>
      <c r="H176">
        <f>MIN(P176:Q176)</f>
        <v>16844</v>
      </c>
      <c r="I176">
        <f>MAX(P176:Q176)</f>
        <v>16980</v>
      </c>
      <c r="J176" t="s">
        <v>281</v>
      </c>
      <c r="K176" s="1">
        <v>0.92</v>
      </c>
      <c r="L176" s="1">
        <v>0.92</v>
      </c>
      <c r="M176" t="b">
        <v>1</v>
      </c>
      <c r="N176">
        <v>304</v>
      </c>
      <c r="O176">
        <v>168</v>
      </c>
      <c r="P176">
        <v>16980</v>
      </c>
      <c r="Q176">
        <v>16844</v>
      </c>
      <c r="R176">
        <v>137</v>
      </c>
    </row>
    <row r="177" spans="1:18" x14ac:dyDescent="0.2">
      <c r="K177" s="1"/>
      <c r="L177" s="1"/>
    </row>
    <row r="178" spans="1:18" x14ac:dyDescent="0.2">
      <c r="A178" t="s">
        <v>136</v>
      </c>
      <c r="B178" t="s">
        <v>111</v>
      </c>
      <c r="C178">
        <v>369</v>
      </c>
      <c r="D178">
        <f>3*C178</f>
        <v>1107</v>
      </c>
      <c r="E178">
        <v>803</v>
      </c>
      <c r="F178" t="s">
        <v>34</v>
      </c>
      <c r="G178" t="s">
        <v>34</v>
      </c>
      <c r="H178">
        <f>MIN(P178:Q178)</f>
        <v>138465</v>
      </c>
      <c r="I178">
        <f>MAX(P178:Q178)</f>
        <v>139267</v>
      </c>
      <c r="J178" t="s">
        <v>281</v>
      </c>
      <c r="K178" s="1">
        <v>0.98099999999999998</v>
      </c>
      <c r="L178" s="1">
        <v>0.98099999999999998</v>
      </c>
      <c r="M178" t="b">
        <v>1</v>
      </c>
      <c r="N178">
        <v>1104</v>
      </c>
      <c r="O178">
        <v>302</v>
      </c>
      <c r="P178">
        <v>139267</v>
      </c>
      <c r="Q178">
        <v>138465</v>
      </c>
      <c r="R178">
        <v>803</v>
      </c>
    </row>
    <row r="179" spans="1:18" x14ac:dyDescent="0.2">
      <c r="K179" s="1"/>
      <c r="L179" s="1"/>
    </row>
    <row r="180" spans="1:18" x14ac:dyDescent="0.2">
      <c r="A180" t="s">
        <v>135</v>
      </c>
      <c r="B180" t="s">
        <v>111</v>
      </c>
      <c r="C180">
        <v>368</v>
      </c>
      <c r="D180">
        <f>3*C180</f>
        <v>1104</v>
      </c>
      <c r="E180">
        <v>807</v>
      </c>
      <c r="F180" t="s">
        <v>34</v>
      </c>
      <c r="G180" t="s">
        <v>34</v>
      </c>
      <c r="H180">
        <f>MIN(P180:Q180)</f>
        <v>138465</v>
      </c>
      <c r="I180">
        <f>MAX(P180:Q180)</f>
        <v>139267</v>
      </c>
      <c r="J180" t="s">
        <v>281</v>
      </c>
      <c r="K180" s="1">
        <v>0.89600000000000002</v>
      </c>
      <c r="L180" s="1">
        <v>0.89600000000000002</v>
      </c>
      <c r="M180" t="b">
        <v>1</v>
      </c>
      <c r="N180">
        <v>1101</v>
      </c>
      <c r="O180">
        <v>302</v>
      </c>
      <c r="P180">
        <v>139267</v>
      </c>
      <c r="Q180">
        <v>138465</v>
      </c>
      <c r="R180">
        <v>807</v>
      </c>
    </row>
  </sheetData>
  <sortState ref="A2:R180">
    <sortCondition ref="A2"/>
  </sortState>
  <pageMargins left="0.75" right="0.75" top="1" bottom="1" header="0.5" footer="0.5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0F2A-9327-8447-B022-DA2B2F379B9E}">
  <dimension ref="A1:R16"/>
  <sheetViews>
    <sheetView workbookViewId="0">
      <selection activeCell="K1" sqref="A1:K15"/>
    </sheetView>
  </sheetViews>
  <sheetFormatPr baseColWidth="10" defaultRowHeight="16" x14ac:dyDescent="0.2"/>
  <cols>
    <col min="1" max="1" width="27" bestFit="1" customWidth="1"/>
    <col min="2" max="11" width="12.1640625" customWidth="1"/>
    <col min="12" max="12" width="17" bestFit="1" customWidth="1"/>
    <col min="13" max="13" width="12.6640625" bestFit="1" customWidth="1"/>
    <col min="14" max="14" width="7" bestFit="1" customWidth="1"/>
    <col min="15" max="15" width="7.83203125" bestFit="1" customWidth="1"/>
    <col min="16" max="16" width="9.5" bestFit="1" customWidth="1"/>
    <col min="17" max="17" width="10.33203125" bestFit="1" customWidth="1"/>
    <col min="18" max="18" width="15" bestFit="1" customWidth="1"/>
  </cols>
  <sheetData>
    <row r="1" spans="1:18" x14ac:dyDescent="0.2">
      <c r="A1" s="2" t="s">
        <v>0</v>
      </c>
      <c r="B1" t="s">
        <v>32</v>
      </c>
      <c r="C1" t="s">
        <v>36</v>
      </c>
      <c r="D1" t="s">
        <v>37</v>
      </c>
      <c r="E1" t="s">
        <v>38</v>
      </c>
      <c r="F1" t="s">
        <v>39</v>
      </c>
      <c r="G1" t="s">
        <v>274</v>
      </c>
      <c r="H1" t="s">
        <v>276</v>
      </c>
      <c r="I1" t="s">
        <v>277</v>
      </c>
      <c r="J1" t="s">
        <v>272</v>
      </c>
      <c r="K1" t="s">
        <v>275</v>
      </c>
      <c r="L1" s="2" t="s">
        <v>1</v>
      </c>
      <c r="M1" s="2" t="s">
        <v>2</v>
      </c>
      <c r="N1" s="2" t="s">
        <v>3</v>
      </c>
      <c r="O1" s="2" t="s">
        <v>4</v>
      </c>
      <c r="P1" s="2" t="s">
        <v>5</v>
      </c>
      <c r="Q1" s="2" t="s">
        <v>6</v>
      </c>
      <c r="R1" s="2" t="s">
        <v>7</v>
      </c>
    </row>
    <row r="2" spans="1:18" x14ac:dyDescent="0.2">
      <c r="A2" s="2" t="s">
        <v>176</v>
      </c>
      <c r="B2" s="2" t="s">
        <v>40</v>
      </c>
      <c r="C2" s="2">
        <v>158</v>
      </c>
      <c r="D2" s="2">
        <f>3*C2</f>
        <v>474</v>
      </c>
      <c r="E2" s="2">
        <v>470</v>
      </c>
      <c r="F2" s="2" t="s">
        <v>34</v>
      </c>
      <c r="G2" s="2" t="s">
        <v>34</v>
      </c>
      <c r="H2" s="2">
        <f>MIN(P2:Q2)</f>
        <v>6945</v>
      </c>
      <c r="I2" s="2">
        <f>MAX(P2:Q2)</f>
        <v>7412</v>
      </c>
      <c r="J2" s="2" t="s">
        <v>282</v>
      </c>
      <c r="K2" s="3">
        <v>0.92100000000000004</v>
      </c>
      <c r="L2" s="3">
        <v>0.92100000000000004</v>
      </c>
      <c r="M2" s="2" t="b">
        <v>1</v>
      </c>
      <c r="N2" s="2">
        <v>471</v>
      </c>
      <c r="O2" s="2">
        <v>3</v>
      </c>
      <c r="P2" s="2">
        <v>7412</v>
      </c>
      <c r="Q2" s="2">
        <v>6945</v>
      </c>
      <c r="R2" s="2">
        <v>470</v>
      </c>
    </row>
    <row r="3" spans="1:1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3"/>
      <c r="L3" s="3"/>
      <c r="M3" s="2"/>
      <c r="N3" s="2"/>
      <c r="O3" s="2"/>
      <c r="P3" s="2"/>
      <c r="Q3" s="2"/>
      <c r="R3" s="2"/>
    </row>
    <row r="4" spans="1:18" x14ac:dyDescent="0.2">
      <c r="A4" s="2" t="s">
        <v>177</v>
      </c>
      <c r="B4" s="2" t="s">
        <v>33</v>
      </c>
      <c r="C4" s="2">
        <v>296</v>
      </c>
      <c r="D4" s="2">
        <f>3*C4</f>
        <v>888</v>
      </c>
      <c r="E4" s="2">
        <v>888</v>
      </c>
      <c r="F4" s="2" t="s">
        <v>35</v>
      </c>
      <c r="G4" s="2" t="s">
        <v>34</v>
      </c>
      <c r="H4" s="2">
        <v>6945</v>
      </c>
      <c r="I4" s="2">
        <v>7412</v>
      </c>
      <c r="J4" s="2" t="s">
        <v>282</v>
      </c>
      <c r="K4" s="3">
        <v>0.85</v>
      </c>
      <c r="L4" s="3">
        <v>0.85</v>
      </c>
      <c r="M4" s="2" t="b">
        <v>1</v>
      </c>
      <c r="N4" s="2">
        <v>888</v>
      </c>
      <c r="O4" s="2">
        <v>1</v>
      </c>
      <c r="P4" s="2">
        <v>8228</v>
      </c>
      <c r="Q4" s="2">
        <v>7385</v>
      </c>
      <c r="R4" s="2">
        <v>888</v>
      </c>
    </row>
    <row r="5" spans="1:18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3"/>
      <c r="M5" s="2"/>
      <c r="N5" s="2"/>
      <c r="O5" s="2"/>
      <c r="P5" s="2"/>
      <c r="Q5" s="2"/>
      <c r="R5" s="2"/>
    </row>
    <row r="6" spans="1:18" x14ac:dyDescent="0.2">
      <c r="A6" s="2" t="s">
        <v>178</v>
      </c>
      <c r="B6" s="2" t="s">
        <v>33</v>
      </c>
      <c r="C6" s="2">
        <v>119</v>
      </c>
      <c r="D6" s="2">
        <f>3*C6</f>
        <v>357</v>
      </c>
      <c r="E6" s="2">
        <v>314</v>
      </c>
      <c r="F6" s="2" t="s">
        <v>34</v>
      </c>
      <c r="G6" s="2" t="s">
        <v>34</v>
      </c>
      <c r="H6" s="2">
        <f>MIN(P6:Q6)</f>
        <v>19547</v>
      </c>
      <c r="I6" s="2">
        <f>MAX(P6:Q6)</f>
        <v>19860</v>
      </c>
      <c r="J6" s="2" t="s">
        <v>282</v>
      </c>
      <c r="K6" s="3">
        <v>0.81200000000000006</v>
      </c>
      <c r="L6" s="3">
        <v>0.81200000000000006</v>
      </c>
      <c r="M6" s="2" t="b">
        <v>1</v>
      </c>
      <c r="N6" s="2">
        <v>35</v>
      </c>
      <c r="O6" s="2">
        <v>346</v>
      </c>
      <c r="P6" s="2">
        <v>19860</v>
      </c>
      <c r="Q6" s="2">
        <v>19547</v>
      </c>
      <c r="R6" s="2">
        <v>314</v>
      </c>
    </row>
    <row r="7" spans="1:18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2"/>
      <c r="N7" s="2"/>
      <c r="O7" s="2"/>
      <c r="P7" s="2"/>
      <c r="Q7" s="2"/>
      <c r="R7" s="2"/>
    </row>
    <row r="8" spans="1:18" x14ac:dyDescent="0.2">
      <c r="A8" s="2" t="s">
        <v>179</v>
      </c>
      <c r="B8" s="2" t="s">
        <v>40</v>
      </c>
      <c r="C8" s="2">
        <v>165</v>
      </c>
      <c r="D8" s="2">
        <f>3*C8</f>
        <v>495</v>
      </c>
      <c r="E8" s="2">
        <v>371</v>
      </c>
      <c r="F8" s="2" t="s">
        <v>34</v>
      </c>
      <c r="G8" s="2" t="s">
        <v>34</v>
      </c>
      <c r="H8" s="2">
        <f>MIN(P8:Q8)</f>
        <v>31953</v>
      </c>
      <c r="I8" s="2">
        <f>MAX(P8:Q8)</f>
        <v>32309</v>
      </c>
      <c r="J8" s="2" t="s">
        <v>282</v>
      </c>
      <c r="K8" s="3">
        <v>0.78400000000000003</v>
      </c>
      <c r="L8" s="3">
        <v>0.78400000000000003</v>
      </c>
      <c r="M8" s="2" t="b">
        <v>1</v>
      </c>
      <c r="N8" s="2">
        <v>495</v>
      </c>
      <c r="O8" s="2">
        <v>127</v>
      </c>
      <c r="P8" s="2">
        <v>32309</v>
      </c>
      <c r="Q8" s="2">
        <v>31953</v>
      </c>
      <c r="R8" s="2">
        <v>371</v>
      </c>
    </row>
    <row r="9" spans="1:18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2"/>
      <c r="N9" s="2"/>
      <c r="O9" s="2"/>
      <c r="P9" s="2"/>
      <c r="Q9" s="2"/>
      <c r="R9" s="2"/>
    </row>
    <row r="10" spans="1:18" x14ac:dyDescent="0.2">
      <c r="A10" s="2" t="s">
        <v>180</v>
      </c>
      <c r="B10" s="2" t="s">
        <v>111</v>
      </c>
      <c r="C10" s="2">
        <v>115</v>
      </c>
      <c r="D10" s="2">
        <f>3*C10</f>
        <v>345</v>
      </c>
      <c r="E10" s="2">
        <v>326</v>
      </c>
      <c r="F10" s="2" t="s">
        <v>34</v>
      </c>
      <c r="G10" s="2" t="s">
        <v>34</v>
      </c>
      <c r="H10" s="2">
        <f>MIN(P10:Q10)</f>
        <v>86322</v>
      </c>
      <c r="I10" s="2">
        <f>MAX(P10:Q10)</f>
        <v>86647</v>
      </c>
      <c r="J10" s="2" t="s">
        <v>282</v>
      </c>
      <c r="K10" s="3">
        <v>0.93600000000000005</v>
      </c>
      <c r="L10" s="3">
        <v>0.93600000000000005</v>
      </c>
      <c r="M10" s="2" t="b">
        <v>1</v>
      </c>
      <c r="N10" s="2">
        <v>326</v>
      </c>
      <c r="O10" s="2">
        <v>1</v>
      </c>
      <c r="P10" s="2">
        <v>86647</v>
      </c>
      <c r="Q10" s="2">
        <v>86322</v>
      </c>
      <c r="R10" s="2">
        <v>326</v>
      </c>
    </row>
    <row r="11" spans="1:18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3"/>
      <c r="M11" s="2"/>
      <c r="N11" s="2"/>
      <c r="O11" s="2"/>
      <c r="P11" s="2"/>
      <c r="Q11" s="2"/>
      <c r="R11" s="2"/>
    </row>
    <row r="12" spans="1:18" x14ac:dyDescent="0.2">
      <c r="A12" s="2" t="s">
        <v>181</v>
      </c>
      <c r="B12" s="2" t="s">
        <v>40</v>
      </c>
      <c r="C12" s="2">
        <v>150</v>
      </c>
      <c r="D12" s="2">
        <f>3*C12</f>
        <v>450</v>
      </c>
      <c r="E12" s="2">
        <f>SUM(R12:R13)</f>
        <v>452</v>
      </c>
      <c r="F12" s="2" t="s">
        <v>34</v>
      </c>
      <c r="G12" s="2" t="s">
        <v>34</v>
      </c>
      <c r="H12" s="2">
        <f>MIN(P12:Q13)</f>
        <v>86550</v>
      </c>
      <c r="I12" s="2">
        <f>MAX(P12:Q13)</f>
        <v>87145</v>
      </c>
      <c r="J12" s="2" t="s">
        <v>282</v>
      </c>
      <c r="K12" s="3">
        <f>AVERAGE(L12:L13)</f>
        <v>0.94350000000000001</v>
      </c>
      <c r="L12" s="3">
        <v>0.94099999999999995</v>
      </c>
      <c r="M12" s="2" t="b">
        <v>1</v>
      </c>
      <c r="N12" s="2">
        <v>101</v>
      </c>
      <c r="O12" s="2">
        <v>1</v>
      </c>
      <c r="P12" s="2">
        <v>86650</v>
      </c>
      <c r="Q12" s="2">
        <v>86550</v>
      </c>
      <c r="R12" s="2">
        <v>101</v>
      </c>
    </row>
    <row r="13" spans="1:18" x14ac:dyDescent="0.2">
      <c r="A13" s="2" t="s">
        <v>181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3">
        <v>0.94599999999999995</v>
      </c>
      <c r="M13" s="2" t="b">
        <v>1</v>
      </c>
      <c r="N13" s="2">
        <v>450</v>
      </c>
      <c r="O13" s="2">
        <v>100</v>
      </c>
      <c r="P13" s="2">
        <v>87145</v>
      </c>
      <c r="Q13" s="2">
        <v>86795</v>
      </c>
      <c r="R13" s="2">
        <v>351</v>
      </c>
    </row>
    <row r="14" spans="1:18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3"/>
      <c r="M14" s="2"/>
      <c r="N14" s="2"/>
      <c r="O14" s="2"/>
      <c r="P14" s="2"/>
      <c r="Q14" s="2"/>
      <c r="R14" s="2"/>
    </row>
    <row r="15" spans="1:18" x14ac:dyDescent="0.2">
      <c r="A15" s="2" t="s">
        <v>182</v>
      </c>
      <c r="B15" s="2" t="s">
        <v>40</v>
      </c>
      <c r="C15" s="2">
        <v>150</v>
      </c>
      <c r="D15" s="2">
        <f>3*C15</f>
        <v>450</v>
      </c>
      <c r="E15" s="2">
        <f>SUM(R15:R16)</f>
        <v>452</v>
      </c>
      <c r="F15" s="2" t="s">
        <v>34</v>
      </c>
      <c r="G15" s="2" t="s">
        <v>34</v>
      </c>
      <c r="H15" s="2">
        <f>MIN(P15:Q16)</f>
        <v>86550</v>
      </c>
      <c r="I15" s="2">
        <f>MAX(P15:Q16)</f>
        <v>87145</v>
      </c>
      <c r="J15" s="2" t="s">
        <v>282</v>
      </c>
      <c r="K15" s="3">
        <f>AVERAGE(L15:L16)</f>
        <v>0.96199999999999997</v>
      </c>
      <c r="L15" s="3">
        <v>0.94099999999999995</v>
      </c>
      <c r="M15" s="2" t="b">
        <v>1</v>
      </c>
      <c r="N15" s="2">
        <v>101</v>
      </c>
      <c r="O15" s="2">
        <v>1</v>
      </c>
      <c r="P15" s="2">
        <v>86650</v>
      </c>
      <c r="Q15" s="2">
        <v>86550</v>
      </c>
      <c r="R15" s="2">
        <v>101</v>
      </c>
    </row>
    <row r="16" spans="1:18" x14ac:dyDescent="0.2">
      <c r="A16" s="2" t="s">
        <v>182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3">
        <v>0.98299999999999998</v>
      </c>
      <c r="M16" s="2" t="b">
        <v>1</v>
      </c>
      <c r="N16" s="2">
        <v>450</v>
      </c>
      <c r="O16" s="2">
        <v>100</v>
      </c>
      <c r="P16" s="2">
        <v>87145</v>
      </c>
      <c r="Q16" s="2">
        <v>86795</v>
      </c>
      <c r="R16" s="2">
        <v>351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Summary</vt:lpstr>
      <vt:lpstr>complete, full mapping</vt:lpstr>
      <vt:lpstr>complete, truncated mapping</vt:lpstr>
      <vt:lpstr>BAC 2</vt:lpstr>
      <vt:lpstr>BAC 3</vt:lpstr>
      <vt:lpstr>BAC 5</vt:lpstr>
      <vt:lpstr>BAC 6</vt:lpstr>
      <vt:lpstr>BAC 8</vt:lpstr>
      <vt:lpstr>BAC 10</vt:lpstr>
      <vt:lpstr>BAC 11</vt:lpstr>
      <vt:lpstr>Cons 1,9</vt:lpstr>
      <vt:lpstr>Cons 4,21</vt:lpstr>
      <vt:lpstr>Cons 7,13,14,23,24</vt:lpstr>
      <vt:lpstr>Cons 12,20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Paris Veltsos</dc:creator>
  <cp:lastModifiedBy>Paris Veltsos</cp:lastModifiedBy>
  <dcterms:created xsi:type="dcterms:W3CDTF">2018-03-25T23:35:32Z</dcterms:created>
  <dcterms:modified xsi:type="dcterms:W3CDTF">2018-04-09T04:08:49Z</dcterms:modified>
</cp:coreProperties>
</file>